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18南解" sheetId="1" r:id="rId1"/>
    <sheet name="19北牛池" sheetId="2" r:id="rId2"/>
    <sheet name="20北薛朝村" sheetId="3" r:id="rId3"/>
    <sheet name="20集义村" sheetId="4" r:id="rId4"/>
    <sheet name="20芦邑村" sheetId="5" r:id="rId5"/>
    <sheet name="20南薛朝" sheetId="6" r:id="rId6"/>
    <sheet name="20七庄村（提升）" sheetId="7" r:id="rId7"/>
    <sheet name="20年合计" sheetId="8" r:id="rId8"/>
    <sheet name="21西贾" sheetId="9" r:id="rId9"/>
    <sheet name="21南薛朝（提升）" sheetId="10" r:id="rId10"/>
    <sheet name="21年合计" sheetId="11" r:id="rId11"/>
  </sheets>
  <definedNames/>
  <calcPr fullCalcOnLoad="1"/>
</workbook>
</file>

<file path=xl/sharedStrings.xml><?xml version="1.0" encoding="utf-8"?>
<sst xmlns="http://schemas.openxmlformats.org/spreadsheetml/2006/main" count="1594" uniqueCount="485">
  <si>
    <r>
      <rPr>
        <b/>
        <sz val="16"/>
        <color indexed="8"/>
        <rFont val="宋体"/>
        <family val="0"/>
      </rPr>
      <t>项目支出绩效自评表</t>
    </r>
    <r>
      <rPr>
        <sz val="16"/>
        <color indexed="8"/>
        <rFont val="宋体"/>
        <family val="0"/>
      </rPr>
      <t xml:space="preserve"> </t>
    </r>
  </si>
  <si>
    <t>（2022年度）</t>
  </si>
  <si>
    <t>单位名称（盖章）： 万荣县解店镇人民政府</t>
  </si>
  <si>
    <t>项目名称</t>
  </si>
  <si>
    <t>解店镇2018年南解村美丽乡村建设工程</t>
  </si>
  <si>
    <t>主管部门</t>
  </si>
  <si>
    <t>解店镇人民政府</t>
  </si>
  <si>
    <t>实施单位</t>
  </si>
  <si>
    <t>资金情况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</si>
  <si>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</si>
  <si>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</si>
  <si>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</si>
  <si>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</si>
  <si>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</si>
  <si>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</si>
  <si>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年度资金总额：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</si>
  <si>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其中：当年财政拨款</t>
    </r>
  </si>
  <si>
    <t>-</t>
  </si>
  <si>
    <t xml:space="preserve">      上年结转资金</t>
  </si>
  <si>
    <t xml:space="preserve">       其他资金</t>
  </si>
  <si>
    <t>年度总体目标</t>
  </si>
  <si>
    <t>预期目标</t>
  </si>
  <si>
    <t>实际完成情况</t>
  </si>
  <si>
    <t>通过美丽乡村村庄道路、绿化亮化、配套基础设施项目建设的实施，可以使全村环境整洁，基础设施完善，为南解发展提供一个良好的周边环境。城乡基础设施的完善和发展必然带来物流、信息流的快速增长，使群众购买力扩大，增加地方财政收入和居民收入，促进第三产业的发展。</t>
  </si>
  <si>
    <t>硬化路面5087平方米，方便群众出行和进行农业生产。铺设下水管1087米，配套基础设施完善，提升村民生活质量。村庄绿化1545平方米，全村人居环境改善，提升村民幸福指数。</t>
  </si>
  <si>
    <t>绩效指标</t>
  </si>
  <si>
    <t>一级
指标</t>
  </si>
  <si>
    <t>二级指标</t>
  </si>
  <si>
    <t>三级指标</t>
  </si>
  <si>
    <t>年度
指标值</t>
  </si>
  <si>
    <t>全年
实际值</t>
  </si>
  <si>
    <t>分
值</t>
  </si>
  <si>
    <t>得
分</t>
  </si>
  <si>
    <t>偏差原因分析及改进措施</t>
  </si>
  <si>
    <t>产
出
指
标
(50分)</t>
  </si>
  <si>
    <t>数量指标</t>
  </si>
  <si>
    <t>路面硬化面积</t>
  </si>
  <si>
    <t>≥5040平方米</t>
  </si>
  <si>
    <t>5087平方米</t>
  </si>
  <si>
    <t>铺设路沿石长度</t>
  </si>
  <si>
    <t>≥3620米</t>
  </si>
  <si>
    <t>1844米</t>
  </si>
  <si>
    <t>工程量变更</t>
  </si>
  <si>
    <t>铺设排污管道长度</t>
  </si>
  <si>
    <t>≥700米</t>
  </si>
  <si>
    <t>1087米</t>
  </si>
  <si>
    <t>工程量追加</t>
  </si>
  <si>
    <t>安装污水雨水检查井数量</t>
  </si>
  <si>
    <r>
      <rPr>
        <sz val="11"/>
        <color indexed="8"/>
        <rFont val="宋体"/>
        <family val="0"/>
      </rPr>
      <t>≥</t>
    </r>
    <r>
      <rPr>
        <sz val="11"/>
        <color indexed="8"/>
        <rFont val="宋体"/>
        <family val="0"/>
      </rPr>
      <t>15座</t>
    </r>
  </si>
  <si>
    <t>17座</t>
  </si>
  <si>
    <t>安装雨水井数量</t>
  </si>
  <si>
    <t>≥30座</t>
  </si>
  <si>
    <t>31座</t>
  </si>
  <si>
    <t>绿化面积</t>
  </si>
  <si>
    <t>≥1000平方米</t>
  </si>
  <si>
    <t>1545平方米</t>
  </si>
  <si>
    <t>美化面积</t>
  </si>
  <si>
    <t>≥14000平方米</t>
  </si>
  <si>
    <t>8281平方米</t>
  </si>
  <si>
    <t>质量指标</t>
  </si>
  <si>
    <t>项目验收合格率</t>
  </si>
  <si>
    <t>时效指标</t>
  </si>
  <si>
    <t>工程开工时间</t>
  </si>
  <si>
    <t>工程完工时间</t>
  </si>
  <si>
    <t>项目完成及时率</t>
  </si>
  <si>
    <t>成本指标</t>
  </si>
  <si>
    <t>硬化道路投资概算</t>
  </si>
  <si>
    <t>≤110元/平方米</t>
  </si>
  <si>
    <t>110元/平方米</t>
  </si>
  <si>
    <t>铺设路沿石成本</t>
  </si>
  <si>
    <t>≤48元/米</t>
  </si>
  <si>
    <t>35.55元/米</t>
  </si>
  <si>
    <t>铺设下水管道投资概算</t>
  </si>
  <si>
    <t>≤300元/米</t>
  </si>
  <si>
    <t>145元/米</t>
  </si>
  <si>
    <t>安装污水雨水检查井平均成本</t>
  </si>
  <si>
    <t>≤1300元/座</t>
  </si>
  <si>
    <t>1186元/座</t>
  </si>
  <si>
    <t>安装雨水井平均成本</t>
  </si>
  <si>
    <t>≤600元/座</t>
  </si>
  <si>
    <t>648元/座</t>
  </si>
  <si>
    <t>原材料涨价</t>
  </si>
  <si>
    <t>绿化平均成本</t>
  </si>
  <si>
    <t>≤180元/平方米</t>
  </si>
  <si>
    <t>180元/平方米</t>
  </si>
  <si>
    <t>美化平均成本</t>
  </si>
  <si>
    <t>≤8.5元/平方米</t>
  </si>
  <si>
    <t>11元/平方米</t>
  </si>
  <si>
    <t>人工涨价</t>
  </si>
  <si>
    <t>效
益
指
标
(30分)</t>
  </si>
  <si>
    <t>社会效益
指标</t>
  </si>
  <si>
    <t>改善农村生活环境能力</t>
  </si>
  <si>
    <t>显著</t>
  </si>
  <si>
    <t>提升村民生活质量</t>
  </si>
  <si>
    <t>有效提升</t>
  </si>
  <si>
    <t>受益人口数</t>
  </si>
  <si>
    <t>≥2000人</t>
  </si>
  <si>
    <t>2000人</t>
  </si>
  <si>
    <t>可持续影响指标</t>
  </si>
  <si>
    <t>工程使用年限</t>
  </si>
  <si>
    <t>≥15年</t>
  </si>
  <si>
    <t>15年</t>
  </si>
  <si>
    <t>满意度指标
(10分)</t>
  </si>
  <si>
    <t>服务对象
满意度指标</t>
  </si>
  <si>
    <t>受益群众满意度</t>
  </si>
  <si>
    <t>≥90%</t>
  </si>
  <si>
    <t>总分
100</t>
  </si>
  <si>
    <t>项 
目
绩
效
分
析</t>
  </si>
  <si>
    <t>自评结果分析</t>
  </si>
  <si>
    <t>项目实施和预算执行情况及分析</t>
  </si>
  <si>
    <t xml:space="preserve">    南解村美丽乡村建设资金主要用于村里巷道进行硬化、铺设下水管道，绿化、美化达到提升村级基础设施，改善村民人居环境。本年预算安排18.313664万元，全年执行16.125252万元，剩余指标2.188413万元年末财政收回，预算执行率为88%。</t>
  </si>
  <si>
    <t>产出情况及分析</t>
  </si>
  <si>
    <t xml:space="preserve">    南解村美丽乡村铺设20cm砼路5087平方米，110元/平方米，路沿石1844米，35.55元/米，原因是工程量变更，狭窄巷道未铺设；安装下水管1087m，145元/m,污水检查井17座，1186元/座,雨水口29座,648元/座，由于原材料涨价，成本提高；绿化面积1545平方米，平均成本180元/平方米；美化面积8281平方米，平均成本11元/平方米，由于人工工资上涨，超出预算2.5元/平方米</t>
  </si>
  <si>
    <t>效益情况及分析</t>
  </si>
  <si>
    <t xml:space="preserve">    南解村按照“把农村建设得像城市一样美丽，让农民像生活在城市一样幸福”的标准，采取用绿化提升，用亮化装点，用排水提质，用文化引领的项目建设措施，高标准建成美丽乡村示范点，改善了人居环境，完善了基础设施建设，工程预计使用15年，全面实现硬化、亮化、净化和绿化，为群众把实事办实，把好事办好，让人民群众有更多的获得感和幸福感，受益人口数达2000人。</t>
  </si>
  <si>
    <t>满意度情况及分析</t>
  </si>
  <si>
    <t xml:space="preserve">    通过发放调查问卷的形式进行考查，共计发放100份调查问卷，收回93份，其中有88份为满意及以上。经过分析得出关于“美丽乡村建设”群众的满意度为95%。 </t>
  </si>
  <si>
    <t>主要经验做法</t>
  </si>
  <si>
    <t>建立制度，根据《解店镇美丽乡村建设管理制度》，南解村成立了美丽乡村建设领导组，由村干部具体负责项目推进，对施工队实施情况实施跟踪督导，及时发现并解决问题确保项目进度。南解村结合本村实际情况，制定了《美丽乡村长效管护制度》，明确了相关人员职责分工，严格按照制度执行。</t>
  </si>
  <si>
    <t>项目管理中存在的主要问题及原因分析</t>
  </si>
  <si>
    <t>1、思想认识有待提升。受教育程度不同和传统观念影响，农民素质参差不并，生活陋习普通存在。不少农民还有着农村和城里比本来就比较脏乱的错误想法，对一些脏乱差的现象习以为常，自己家里柴火木头、生产工具等乱堆乱放，没有分类摆整齐，影响公共环境卫生。
2、后期维护资金有待落实。美丽乡村建设主要靠上级拨款，由于村级集体经济实力有限，难以保证在美丽乡村建设后半段中绿化养植、环境卫生、基础设施等维护中有较大的投入。</t>
  </si>
  <si>
    <t>下一步改进措施及管理建议</t>
  </si>
  <si>
    <t>1、建立长效管护机制，围绕长效机制，做到责任落实到位，村可划片区进行垃圾管理，推行门前“三包”责任制，采取“户集、村收、乡运”的方式处理，切实做到责任落实到片，落实到户，落实到人。
文明创建，提升素质。加大美丽乡村建设村精神文明创建力度，开展文明个人、文明户等评选活动，积极引导社会各界融入综合整治工作，提高广大群众文明素质。</t>
  </si>
  <si>
    <t>填报人：                          单位（项目）负责人：                         填报日期：</t>
  </si>
  <si>
    <t>解店镇北牛池村美丽乡村</t>
  </si>
  <si>
    <t>通过美丽乡村村庄道路、绿化亮化、配套基础设施项目建设的实施，可以使全村环境整洁，基础设施完善，为北牛池发展提供一个良好的周边环境。城乡基础设施的完善和发展必然带来物流、信息流的快速增长，使群众购买力扩大，增加地方财政收入和居民收入，促进第三产业的发展。</t>
  </si>
  <si>
    <t>硬化路面9246平方米，方便群众出行和进行农业生产。铺设下水管2916米，配套基础设施完善，提升村民生活质量。村庄绿化3550平方米，全村人居环境改善，提升村民幸福指数。</t>
  </si>
  <si>
    <t>≥9000平方米</t>
  </si>
  <si>
    <t>9246平方米</t>
  </si>
  <si>
    <t>铺设下水管道长度</t>
  </si>
  <si>
    <t>≥2900米</t>
  </si>
  <si>
    <t>2916米</t>
  </si>
  <si>
    <t>≥2000平方米</t>
  </si>
  <si>
    <t>3550平方米</t>
  </si>
  <si>
    <t>亮化路灯数量</t>
  </si>
  <si>
    <t>≥70个</t>
  </si>
  <si>
    <t>42个</t>
  </si>
  <si>
    <t>前期测量不准确，后期根据实际情况调整</t>
  </si>
  <si>
    <t>≥1200平方米</t>
  </si>
  <si>
    <t>4370平方米</t>
  </si>
  <si>
    <t>2019.6.1</t>
  </si>
  <si>
    <t>2020.3.31</t>
  </si>
  <si>
    <t>项目验收时间</t>
  </si>
  <si>
    <t>硬化道路成本投资概算(含路面破损恢复)</t>
  </si>
  <si>
    <t>≤95元/平方米</t>
  </si>
  <si>
    <t>87元/平方米</t>
  </si>
  <si>
    <t>下水管道投资概算</t>
  </si>
  <si>
    <t>180元/米</t>
  </si>
  <si>
    <t>绿化成本</t>
  </si>
  <si>
    <t>≤150元/平方米</t>
  </si>
  <si>
    <t>140元/平方米</t>
  </si>
  <si>
    <t>路灯平均单价</t>
  </si>
  <si>
    <t>≤2400元/个</t>
  </si>
  <si>
    <t>1900元/个</t>
  </si>
  <si>
    <t>美化成本</t>
  </si>
  <si>
    <t>≤50元/平方米</t>
  </si>
  <si>
    <t>9元/平方米</t>
  </si>
  <si>
    <t>≥2450人</t>
  </si>
  <si>
    <t>2450人</t>
  </si>
  <si>
    <t>改善项目区人民环境</t>
  </si>
  <si>
    <t>有效改善</t>
  </si>
  <si>
    <t>提升项目区村民生活质量</t>
  </si>
  <si>
    <t>≥98%</t>
  </si>
  <si>
    <t>受益贫困人口满意度</t>
  </si>
  <si>
    <t xml:space="preserve">    北牛池村美丽乡村建设资金主要用于村里巷道进行硬化、铺设下水管道，绿化、美化达到提升村级基础设施，改善村民人居环境。本年预算安排20.643256万元，全年执行20.643256万元，预算执行率为100%。</t>
  </si>
  <si>
    <t xml:space="preserve">    北牛池村美丽乡村硬化路面9246平方米，87元/平方米；安装下水管2916m，180元/m；绿化面积3550平方米，平均成本140元/平方米；路灯42个，平均单价1900元/个，美化面积4370平方米，平均成本9元/平方米，由于前期测量不准确，后期根据实际情况调整，成本实际差距加大。</t>
  </si>
  <si>
    <t xml:space="preserve">    北牛池村按照“把农村建设得像城市一样美丽，让农民像生活在城市一样幸福”的标准，采取用绿化提升，用亮化装点，用排水提质，用文化引领的项目建设措施，高标准建成美丽乡村示范点，改善了人居环境，完善了基础设施建设，工程预计使用15年，全面实现硬化、亮化、净化和绿化，为群众把实事办实，把好事办好，让人民群众有更多的获得感和幸福感，受益人口数达2450人。</t>
  </si>
  <si>
    <t>服务对象满意度：对服务对象的满意度，通过发放调查问卷，共发放55份调查问卷（贫困户5份、非贫困户50份），收回50份（贫困户5份、非贫困户45份），其中49份为满意及以上（贫困户5份、非贫困户44份）。经过分析得出北牛池村美丽乡村建设群众满意度为98%，受益贫困户满意度为100%。</t>
  </si>
  <si>
    <t>建立制度，根据《解店镇美丽乡村建设管理制度》，北牛池村成立了美丽乡村建设领导组，由村干部具体负责项目推进，对施工队实施情况实施跟踪督导，及时发现并解决问题确保项目进度。北牛池村结合本村实际情况，制定了《美丽乡村长效管护制度》，明确了相关人员职责分工，严格按照制度执行。</t>
  </si>
  <si>
    <t>2020年解店镇北薛朝美丽乡村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</si>
  <si>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其他资金</t>
    </r>
  </si>
  <si>
    <t>通过对村里巷道进行巷道硬化，并铺设人行道彩砖、铺设下水管道，改善村民人居环境，从而提升居民的幸福感、获得感，提高村民的幸福指数。</t>
  </si>
  <si>
    <t>完成管道铺设及巷道硬化。硬化路面13341平方米，铺设下水道1358米，村庄绿化面积3800平方米，村庄安装路灯91个，安装检查井47个，雨水井34个，方便群众出行和进行农业生产，完善基础配套设施，提升村民生活质量。</t>
  </si>
  <si>
    <t>≥11968平方米</t>
  </si>
  <si>
    <t>13341平方米</t>
  </si>
  <si>
    <t>增加广场硬化面积</t>
  </si>
  <si>
    <t>≥900米</t>
  </si>
  <si>
    <t>1358米</t>
  </si>
  <si>
    <t>前期测算不准确</t>
  </si>
  <si>
    <t>≥3000平方米</t>
  </si>
  <si>
    <t>3800平方米</t>
  </si>
  <si>
    <t>增加广场绿化面积</t>
  </si>
  <si>
    <t>≥90个</t>
  </si>
  <si>
    <t>91个</t>
  </si>
  <si>
    <t>安装检查井数量</t>
  </si>
  <si>
    <t>≥40个</t>
  </si>
  <si>
    <t>47个</t>
  </si>
  <si>
    <t>≥30个</t>
  </si>
  <si>
    <t>34个</t>
  </si>
  <si>
    <t>≥13000平方米</t>
  </si>
  <si>
    <t>13625平方米</t>
  </si>
  <si>
    <t>苗木成活率</t>
  </si>
  <si>
    <t>≥95%</t>
  </si>
  <si>
    <t>项目开工时间</t>
  </si>
  <si>
    <t>2020.05.28</t>
  </si>
  <si>
    <t>项目完工时间</t>
  </si>
  <si>
    <t>2021.06.30</t>
  </si>
  <si>
    <t>硬化道路平均投资概算(含路面破损恢复)</t>
  </si>
  <si>
    <t>≤105元/平方米</t>
  </si>
  <si>
    <t>79元/平方米</t>
  </si>
  <si>
    <t>下水管道平均投资概算</t>
  </si>
  <si>
    <t>230元/米</t>
  </si>
  <si>
    <t>160元/平方米</t>
  </si>
  <si>
    <t>≤1500元/个</t>
  </si>
  <si>
    <t>2076元/个</t>
  </si>
  <si>
    <t>≤9.7元/平方米</t>
  </si>
  <si>
    <t>8.5元/平方米</t>
  </si>
  <si>
    <t>安装检查井平均单价</t>
  </si>
  <si>
    <t>≤1450元/个</t>
  </si>
  <si>
    <t>1444元/个</t>
  </si>
  <si>
    <t>安装雨水井平均单价</t>
  </si>
  <si>
    <t>≤600元/个</t>
  </si>
  <si>
    <t>568元/个</t>
  </si>
  <si>
    <t>≥1200人</t>
  </si>
  <si>
    <t>1200人</t>
  </si>
  <si>
    <t>受益建档立卡贫困人口数</t>
  </si>
  <si>
    <t>17人</t>
  </si>
  <si>
    <t>生态效益
指标</t>
  </si>
  <si>
    <t>生活垃圾定点清运率</t>
  </si>
  <si>
    <t xml:space="preserve"> 2020年北薛美丽乡村建设完成村内硬化排水、绿化、亮化和美化工程，使之成为美丽宜居乡村。2021年预算安排资金96.2171万元，全年执行96.2171万元，预算执行率为100%。
</t>
  </si>
  <si>
    <t xml:space="preserve">
北薛朝村硬化路面13341平方米，79元/平方米，较指标值增加是因为新增广场硬化，铺设排水管道1358米，230元/米，绿化面积3800平方米，成本160元/平方米，因为新增广场绿化，安装路灯91个，成本2076元/个，由于前期测算不准确，路灯平均单价有偏差。安装检查井47个，1444元/座，安装雨水井34个，568元/座。
</t>
  </si>
  <si>
    <t>北薛朝村实施该工程，受益人口达1200人，受益建档立卡贫困户17人。通过美丽乡村建设，农村垃圾和污水得到有效治理，村容村貌、绿化美化水平不断提高，居住环境明显优化，受到了社会公众的一致好评。同时加强了乡风文明建设，增强了村民的环保和社会公德意识，确实做好了美丽文章，工程使用年限可达15年。</t>
  </si>
  <si>
    <t>对服务对象的满意度，通过发放调查问卷的形式进行考查，北薛朝村村发放50份调查问卷（建档立卡贫困户5份，非贫困户45份），收回50份（建档立卡贫困户5份，非贫困户45份），其中48份（建档立卡贫困户5份，非贫困户43份）为满意及以上。经过分析得出北薛朝村美丽乡村建设群众满意度为96%，受益贫困人口满意度为100%。</t>
  </si>
  <si>
    <t>建立制度，根据《解店镇美丽乡村建设管理制度》，北薛朝村成立了美丽乡村建设领导组，由村干部具体负责项目推进，对施工队实施情况实施跟踪督导，及时发现并解决问题确保项目进度。村里结合本村实际情况，制定了《美丽乡村长效管护制度》，明确了相关人员职责分工，严格按照制度执行。</t>
  </si>
  <si>
    <t>1、长效管理机制有待健全。美丽乡村建设是一项民生工程，是一项长期而又复杂的系统工程，不能重一时整治而忽略长期有效的管理。
2、群众文明素质有待提高。在美丽乡村建设过程中，普遍存在着重基础设施硬件建设，轻乡风文明软实力建设的现象，不讲卫生、生活陋习等情况普遍存在。</t>
  </si>
  <si>
    <t>2020年解店镇集义美丽乡村</t>
  </si>
  <si>
    <t>完成管道铺设及巷道硬化。硬化路面积17697平方米，安装检查井40个，全村绿化面积2800平方米，安装路灯28个，美化面积12105平方米。方便群众出行和进行农业生产，完善基础配套设施，提升村民幸福指数。</t>
  </si>
  <si>
    <t>贫困村人居环境整治个数</t>
  </si>
  <si>
    <t>1个</t>
  </si>
  <si>
    <t>贫困村硬化路面积</t>
  </si>
  <si>
    <t>≥17000平方米</t>
  </si>
  <si>
    <t>17697平方米</t>
  </si>
  <si>
    <t>安装检查井盖数量</t>
  </si>
  <si>
    <t>≥34个</t>
  </si>
  <si>
    <t>贫困村绿化面积</t>
  </si>
  <si>
    <t>2800平方米</t>
  </si>
  <si>
    <t>对原有绿化带进行补栽，增加绿化面积。</t>
  </si>
  <si>
    <t>贫困村亮化路灯数量</t>
  </si>
  <si>
    <t>≥25个</t>
  </si>
  <si>
    <t>28个</t>
  </si>
  <si>
    <t>贫困村美化面积</t>
  </si>
  <si>
    <t>≥12000平方米</t>
  </si>
  <si>
    <t>12578.5平方米</t>
  </si>
  <si>
    <t>2020.11.28</t>
  </si>
  <si>
    <t>61.49元/平方米</t>
  </si>
  <si>
    <t>在原有路面上，直接铺柏油，成本降低</t>
  </si>
  <si>
    <t>≤500元/个</t>
  </si>
  <si>
    <t>1445.15元/个</t>
  </si>
  <si>
    <t>重新砌检查井，成本增加</t>
  </si>
  <si>
    <t>170元/平方米</t>
  </si>
  <si>
    <t>亮化路灯平均单价</t>
  </si>
  <si>
    <t>≤1800元/个</t>
  </si>
  <si>
    <t>1479元/个</t>
  </si>
  <si>
    <t>安装机械费减少，成本降低</t>
  </si>
  <si>
    <t>≤9.8元/平方米</t>
  </si>
  <si>
    <t>≥500人</t>
  </si>
  <si>
    <t>101人</t>
  </si>
  <si>
    <t xml:space="preserve">集义村美丽乡村美丽乡村建设完成村内硬化排水、绿化、亮化和美化工程，使之成为美丽宜居乡村。2021年预算安排资金51.756806万元全年执行51.756806万元，预算执行率为100%。
</t>
  </si>
  <si>
    <t xml:space="preserve">
集义村硬化路面17697平方米，成本61.49元/平方米，因为在原有路面上，直接铺柏油，因此成本降低，安装检查井34个，平均成本1445.15元/个，原因是重新砌检查井，因此成本增加，村庄绿化面积2800平方米，平均成本170元/平方米，安装路灯59个，平均单价1980元/个，村庄美化面积12105平方米，均成本9元/平方米。
</t>
  </si>
  <si>
    <t>集义村实施该工程，受益人口达500人，受益建档立卡贫困人口101人。通过美丽乡村建设，农村垃圾和污水得到有效治理，村容村貌、绿化美化水平不断提高，居住环境明显优化，受到了社会公众的一致好评。同时加强了乡风文明建设，增强了村民的环保和社会公德意识，确实做好了美丽文章，工程使用年限可达15年。</t>
  </si>
  <si>
    <t>对服务对象的满意度，通过发放调查问卷的形式进行考查，集义村发放30份调查问卷（建档立卡贫困户12户，非贫困户18份），收回30份（建档立卡贫困户12户，非贫困户18份），其中29份（建档立卡贫困户12户，非贫困户17份）为满意及以上。经过分析得出集义村美丽乡村建设群众满意度为95%,受益贫困人口满意度为100%。</t>
  </si>
  <si>
    <t>建立制度，根据《解店镇美丽乡村建设管理制度》，集义村成立了美丽乡村建设领导组，由村干部具体负责项目推进，对施工队实施情况实施跟踪督导，及时发现并解决问题确保项目进度。村里结合本村实际情况，制定了《美丽乡村长效管护制度》，明确了相关人员职责分工，严格按照制度执行。</t>
  </si>
  <si>
    <t>2020年解店镇芦邑美丽乡村</t>
  </si>
  <si>
    <t>完成管道铺设及巷道硬化。硬化路面15996平方米，铺设下水道2486米，安装检查井68个，雨水井73个，方便群众出行和进行农业生产，完善基础配套设施，提升村民生活质量。</t>
  </si>
  <si>
    <t>≥14500平方米</t>
  </si>
  <si>
    <t>15996平方米</t>
  </si>
  <si>
    <t>新增小游园硬化</t>
  </si>
  <si>
    <t>≥2200米</t>
  </si>
  <si>
    <t>2486米</t>
  </si>
  <si>
    <t>≥50个</t>
  </si>
  <si>
    <t>68个</t>
  </si>
  <si>
    <t>新增小游园</t>
  </si>
  <si>
    <t>73个</t>
  </si>
  <si>
    <t>≥5500平方米</t>
  </si>
  <si>
    <t>4500平方米</t>
  </si>
  <si>
    <t>前期规划有偏差</t>
  </si>
  <si>
    <t>≥10000平方米</t>
  </si>
  <si>
    <t>9761平方米</t>
  </si>
  <si>
    <t>前期丈量不准确</t>
  </si>
  <si>
    <t>≥86个</t>
  </si>
  <si>
    <t>86个</t>
  </si>
  <si>
    <t>2020.5.28</t>
  </si>
  <si>
    <t>2021.6.30</t>
  </si>
  <si>
    <t>210元/米</t>
  </si>
  <si>
    <t>1497元/个</t>
  </si>
  <si>
    <t>≤700元/个</t>
  </si>
  <si>
    <t>578元/个</t>
  </si>
  <si>
    <t>≤200元/平方米</t>
  </si>
  <si>
    <t>≤2350元/个</t>
  </si>
  <si>
    <t>2255元/个</t>
  </si>
  <si>
    <t>11人</t>
  </si>
  <si>
    <t xml:space="preserve">芦邑村美丽乡村建设完成村内硬化排水、绿化、亮化和美化工程，使之成为美丽宜居乡村。2021年预算安排资金239.0789万元，全年执行239.0789万元，预算执行率为100%。
</t>
  </si>
  <si>
    <r>
      <t xml:space="preserve">
芦邑村硬化路面15996平方米，平均110元/平方，新增小游园，导致面积有偏差，铺设排水管道2486米，平均210元/米，设置检查井68个，平均1497元/个，新增小游园，使按装数量增多；雨水井73个，平均578元/个，</t>
    </r>
    <r>
      <rPr>
        <sz val="11"/>
        <rFont val="宋体"/>
        <family val="0"/>
      </rPr>
      <t>绿化面积</t>
    </r>
    <r>
      <rPr>
        <sz val="11"/>
        <rFont val="宋体"/>
        <family val="0"/>
      </rPr>
      <t>4</t>
    </r>
    <r>
      <rPr>
        <sz val="11"/>
        <rFont val="宋体"/>
        <family val="0"/>
      </rPr>
      <t>500平方米，平均成本140元/平方米，由于乔木数量多，占地面积小，因此总面积减少，美化面积</t>
    </r>
    <r>
      <rPr>
        <sz val="11"/>
        <rFont val="宋体"/>
        <family val="0"/>
      </rPr>
      <t>9761</t>
    </r>
    <r>
      <rPr>
        <sz val="11"/>
        <rFont val="宋体"/>
        <family val="0"/>
      </rPr>
      <t>平方米、平均成本</t>
    </r>
    <r>
      <rPr>
        <sz val="11"/>
        <rFont val="宋体"/>
        <family val="0"/>
      </rPr>
      <t>8.5元/平方米，由于前期丈量不准确，根据实际情况有调减；</t>
    </r>
    <r>
      <rPr>
        <sz val="11"/>
        <rFont val="宋体"/>
        <family val="0"/>
      </rPr>
      <t>亮化路灯数量86个，平均单价</t>
    </r>
    <r>
      <rPr>
        <sz val="11"/>
        <rFont val="宋体"/>
        <family val="0"/>
      </rPr>
      <t>2255元/个</t>
    </r>
    <r>
      <rPr>
        <sz val="11"/>
        <rFont val="宋体"/>
        <family val="0"/>
      </rPr>
      <t>。</t>
    </r>
    <r>
      <rPr>
        <sz val="11"/>
        <rFont val="宋体"/>
        <family val="0"/>
      </rPr>
      <t xml:space="preserve">
</t>
    </r>
  </si>
  <si>
    <t>芦邑村实施该工程，受益人口达1200人，受益建档立卡贫困人口11人。通过美丽乡村建设，农村垃圾和污水得到有效治理，村容村貌、绿化美化水平不断提高，居住环境明显优化，受到了社会公众的一致好评。同时加强了乡风文明建设，增强了村民的环保和社会公德意识，确实做好了美丽文章，工程使用年限可达15年。</t>
  </si>
  <si>
    <t>对于服务对象的满意度，通过发放调查问卷的形式进行考查，芦邑村共发放50份调查问卷（贫困户10份、非贫困户40份），收回49份（贫困户10份、非贫困户39份），其中有47份（贫困户10份、非贫困户37份）为满意及以上。经过分析得出关于“美丽乡村建设”群众的满意度为95%，受益贫困人口满意度100%。</t>
  </si>
  <si>
    <t>建立制度，根据《解店镇美丽乡村建设管理制度》，芦邑村成立了美丽乡村建设领导组，由村干部具体负责项目推进，对施工队实施情况实施跟踪督导，及时发现并解决问题确保项目进度。村里结合本村实际情况，制定了《美丽乡村长效管护制度》，明确了相关人员职责分工，严格按照制度执行。</t>
  </si>
  <si>
    <t>2020年解店镇南薛朝美丽乡村</t>
  </si>
  <si>
    <t>完成管道铺设及巷道硬化。硬化路面6404平方米，铺设下水道2591米，安装检查井71个，雨水井79个，方便群众出行和进行农业生产，完善基础配套设施，提升村民生活质量。</t>
  </si>
  <si>
    <t>≥5900平方米</t>
  </si>
  <si>
    <t>6404平方米</t>
  </si>
  <si>
    <t>≥2700米</t>
  </si>
  <si>
    <t>2591米</t>
  </si>
  <si>
    <t>前期规划不到位，有核减</t>
  </si>
  <si>
    <t>71个</t>
  </si>
  <si>
    <t>前期规划不到位</t>
  </si>
  <si>
    <t>≥80个</t>
  </si>
  <si>
    <t>79个</t>
  </si>
  <si>
    <t>≥2100平方米</t>
  </si>
  <si>
    <t>2167平方米</t>
  </si>
  <si>
    <t>≥140个</t>
  </si>
  <si>
    <t>140个</t>
  </si>
  <si>
    <t>≥11000平方米</t>
  </si>
  <si>
    <t>9251平方米</t>
  </si>
  <si>
    <t>≤100元/平方米</t>
  </si>
  <si>
    <t>100元/平方米</t>
  </si>
  <si>
    <t>209元/米</t>
  </si>
  <si>
    <t>1445元/个</t>
  </si>
  <si>
    <t>560元/个</t>
  </si>
  <si>
    <t>≤1300元/个</t>
  </si>
  <si>
    <t>1262元/个</t>
  </si>
  <si>
    <t>≥1800人</t>
  </si>
  <si>
    <t>1800人</t>
  </si>
  <si>
    <t>38人</t>
  </si>
  <si>
    <t xml:space="preserve">南薛朝村美丽乡村建设完成村内硬化排水、绿化、亮化和美化工程，使之成为美丽宜居乡村。2021年预算安排资金75.6462万元，全年执行75.6462万元，预算执行率为100%。
</t>
  </si>
  <si>
    <r>
      <t xml:space="preserve">
</t>
    </r>
    <r>
      <rPr>
        <sz val="11"/>
        <rFont val="宋体"/>
        <family val="0"/>
      </rPr>
      <t>南薛朝村硬化路面</t>
    </r>
    <r>
      <rPr>
        <sz val="11"/>
        <rFont val="宋体"/>
        <family val="0"/>
      </rPr>
      <t>6404</t>
    </r>
    <r>
      <rPr>
        <sz val="11"/>
        <rFont val="宋体"/>
        <family val="0"/>
      </rPr>
      <t>平方米，</t>
    </r>
    <r>
      <rPr>
        <sz val="11"/>
        <rFont val="宋体"/>
        <family val="0"/>
      </rPr>
      <t>100元/平方米，在施工中因对原规划道路进行了拓宽、为方便群众出行，对道路和群众房屋连接处进行硬化，导致硬化路面积有偏差；</t>
    </r>
    <r>
      <rPr>
        <sz val="11"/>
        <rFont val="宋体"/>
        <family val="0"/>
      </rPr>
      <t>铺设排水管道</t>
    </r>
    <r>
      <rPr>
        <sz val="11"/>
        <rFont val="宋体"/>
        <family val="0"/>
      </rPr>
      <t>2591</t>
    </r>
    <r>
      <rPr>
        <sz val="11"/>
        <rFont val="宋体"/>
        <family val="0"/>
      </rPr>
      <t>米，平均投资概算</t>
    </r>
    <r>
      <rPr>
        <sz val="11"/>
        <rFont val="宋体"/>
        <family val="0"/>
      </rPr>
      <t>209</t>
    </r>
    <r>
      <rPr>
        <sz val="11"/>
        <rFont val="宋体"/>
        <family val="0"/>
      </rPr>
      <t>元/米，前期规划不准确，实际有核减；设置检查井</t>
    </r>
    <r>
      <rPr>
        <sz val="11"/>
        <rFont val="宋体"/>
        <family val="0"/>
      </rPr>
      <t>71</t>
    </r>
    <r>
      <rPr>
        <sz val="11"/>
        <rFont val="宋体"/>
        <family val="0"/>
      </rPr>
      <t>个，平均单价1445元/个；雨水井79个，平均单价560元/个，前期规划不准确，实际有核减；绿化面积</t>
    </r>
    <r>
      <rPr>
        <sz val="11"/>
        <rFont val="宋体"/>
        <family val="0"/>
      </rPr>
      <t>2167</t>
    </r>
    <r>
      <rPr>
        <sz val="11"/>
        <rFont val="宋体"/>
        <family val="0"/>
      </rPr>
      <t>平方米，平均成本180元/平方米，美化面积9251平方米、平均成本8.5元/平方米，由于前期丈量不准确，根据实际情况有调减；亮化路灯数量</t>
    </r>
    <r>
      <rPr>
        <sz val="11"/>
        <rFont val="宋体"/>
        <family val="0"/>
      </rPr>
      <t>140</t>
    </r>
    <r>
      <rPr>
        <sz val="11"/>
        <rFont val="宋体"/>
        <family val="0"/>
      </rPr>
      <t>个，平均单价</t>
    </r>
    <r>
      <rPr>
        <sz val="11"/>
        <rFont val="宋体"/>
        <family val="0"/>
      </rPr>
      <t>1262</t>
    </r>
    <r>
      <rPr>
        <sz val="11"/>
        <rFont val="宋体"/>
        <family val="0"/>
      </rPr>
      <t xml:space="preserve">元/个。
</t>
    </r>
  </si>
  <si>
    <t>南薛朝村实施该工程，受益人口数达1800人，受益建档立卡贫困人口38人。通过美丽乡村建设，农村垃圾和污水得到有效治理，村容村貌、绿化美化水平不断提高，居住环境明显优化，受到了社会公众的一致好评。同时加强了乡风文明建设，增强了村民的环保和社会公德意识，确实做好了美丽文章，工程使用年限可达15年。</t>
  </si>
  <si>
    <t>对于服务对象的满意度，通过发放调查问卷的形式进行考查，南薛朝村共发放50份调查问卷（贫困户20份、非贫困户30份），收回49份（贫困户20份、非贫困户29份），其中有48份（贫困户20份、非贫困户28份）为满意及以上。经过分析得出关于“美丽乡村建设”群众的满意度为95%，受益贫困人口满意度100%。</t>
  </si>
  <si>
    <t>建立制度，根据《解店镇美丽乡村建设管理制度》，南薛朝村成立了美丽乡村建设领导组，由村干部具体负责项目推进，对施工队实施情况实施跟踪督导，及时发现并解决问题确保项目进度。村里结合本村实际情况，制定了《美丽乡村长效管护制度》，明确了相关人员职责分工，严格按照制度执行。</t>
  </si>
  <si>
    <t>2020年解店镇七庄美丽乡村提升工程</t>
  </si>
  <si>
    <t>完成管道铺设及巷道硬化。硬化路面11260平方米，铺设下水道1669米，安装检查井36个，雨水井40个，方便群众出行和进行农业生产，完善基础配套设施，提升村民生活质量。</t>
  </si>
  <si>
    <t>≥5360平方米</t>
  </si>
  <si>
    <t>11260平方米</t>
  </si>
  <si>
    <t>新增瓮城巷硬化排水工程</t>
  </si>
  <si>
    <t>≥945米</t>
  </si>
  <si>
    <t>1669米</t>
  </si>
  <si>
    <t>≥20个</t>
  </si>
  <si>
    <t>36个</t>
  </si>
  <si>
    <t>56个</t>
  </si>
  <si>
    <t>≥850平方米</t>
  </si>
  <si>
    <t>800平方米</t>
  </si>
  <si>
    <t>由于乔木数量多，占地面积小，因此总面积减少</t>
  </si>
  <si>
    <t>97元/平方米</t>
  </si>
  <si>
    <t>1431元/个</t>
  </si>
  <si>
    <t>≤560元/个</t>
  </si>
  <si>
    <t>554元/个</t>
  </si>
  <si>
    <t>≤200/平方米</t>
  </si>
  <si>
    <t>200/平方米</t>
  </si>
  <si>
    <t>≥4500人</t>
  </si>
  <si>
    <t>4500人</t>
  </si>
  <si>
    <t>10人</t>
  </si>
  <si>
    <t>七庄美丽乡村工程完成村内硬化排水、绿化、亮化和美化工程，使之成为美丽宜居乡村。2021年预算安排资金79.3124万元，全年执行79.3124万元，预算执行率为100%。</t>
  </si>
  <si>
    <t xml:space="preserve">
七庄村硬化路面11260平方米，平均97元/平方米，新增瓮城巷硬化；铺设下水管道长度1669米，230元/米，新增瓮城巷排水；安装检查井数量36个，平均单价1431元/个；安装雨水井数量56个，平均单价554元/个。绿化面积800平方米，平均成本200/平方米，由于乔木数量多，占地面积小，因此总面积减少。</t>
  </si>
  <si>
    <t>七庄村美丽乡村实施该提升工程，受益人口达4500人，受益建档立卡贫困人口10人。通过美丽乡村建设，农村垃圾和污水得到有效治理，村容村貌、绿化美化水平不断提高，居住环境明显优化，受到了社会公众的一致好评。</t>
  </si>
  <si>
    <t>对服务对象的满意度，通过发放调查问卷的形式进行考查，七庄村发放30份调查问卷（建档立卡贫困户10户，非贫困户20份），收回30份（建档立卡贫困户10户，非贫困户20份），其中29份（建档立卡贫困户10户，非贫困户19份）为满意及以上。经过分析得出七庄村美丽乡村建设群众满意度为95%，受益贫困人口满意度为100%。</t>
  </si>
  <si>
    <t>建立制度，根据《解店镇美丽乡村建设管理制度》，七庄村成立了美丽乡村建设领导组，由村干部具体负责项目推进，对施工队实施情况实施跟踪督导，及时发现并解决问题确保项目进度。村里结合本村实际情况，制定了《美丽乡村长效管护制度》，明确了相关人员职责分工，严格按照制度执行。</t>
  </si>
  <si>
    <t>2020年解店镇美丽乡村建设提升工程</t>
  </si>
  <si>
    <t>目标1：实施美丽乡村建设，完成村内排水工程、路面硬化工程使之成为美丽宜居乡村。目标2：提升农村基础设施水平，加快村庄改造，通过改善人居环境，提升百姓生活质量，增加百姓生活幸福感。</t>
  </si>
  <si>
    <t>按计划完成下水管道铺设、村整体绿化、新建幸福路、道路硬化、大小巷道亮化等，达到提升村级基础设施，有效改善人居环境，有效提升村民生活质量。</t>
  </si>
  <si>
    <t>≥54728平方米</t>
  </si>
  <si>
    <t>63259平方米</t>
  </si>
  <si>
    <t>≥6745米</t>
  </si>
  <si>
    <t>8110米</t>
  </si>
  <si>
    <t>≥13450平方米</t>
  </si>
  <si>
    <t>15067平方米</t>
  </si>
  <si>
    <t>≥341个</t>
  </si>
  <si>
    <t>345个</t>
  </si>
  <si>
    <t>≥194个</t>
  </si>
  <si>
    <t>256个</t>
  </si>
  <si>
    <t>≥220个</t>
  </si>
  <si>
    <t>242个</t>
  </si>
  <si>
    <t>≥46000平方米</t>
  </si>
  <si>
    <t>44742平方米</t>
  </si>
  <si>
    <t>2021.7</t>
  </si>
  <si>
    <t>220元/米</t>
  </si>
  <si>
    <t>≤1750元/个</t>
  </si>
  <si>
    <t>1768元/个</t>
  </si>
  <si>
    <t>8.6元/平方米</t>
  </si>
  <si>
    <t>≤1480元/个</t>
  </si>
  <si>
    <t>1454元/个</t>
  </si>
  <si>
    <t>≤650元/个</t>
  </si>
  <si>
    <t>565元/个</t>
  </si>
  <si>
    <t>本次拨付资金占工程量比例</t>
  </si>
  <si>
    <t>≥9200人</t>
  </si>
  <si>
    <t>9200人</t>
  </si>
  <si>
    <t>177人</t>
  </si>
  <si>
    <t>解店镇2021年美丽乡村建设完成村内硬化排水、绿化、亮化和美化工程，使之成为美丽宜居乡村。预算总投资542.011406万元，执行542.011406万元，执行率100%。</t>
  </si>
  <si>
    <t>除因对原规划道路进行了拓宽，为方便群众出行，对道路和群众房屋连接处进行硬化，新增广场、小游园，导致硬化路面积有偏差；绿化有新增小游园，导致面积有增加；由于前期规划不准确，美化面积有核减，其他指标均按工程进度和质量要求达到年初指标。2020年解店镇美丽乡村建设项目总投资1514.9万元，本次拨付资金占比28.93%，剩余为硬化、绿化亮化等质保金未拨付；其余新建项目成本基本控制在绩效目标内。</t>
  </si>
  <si>
    <t>高标准建成美丽乡村，工程使用年限达15年，受益人口数达9200人，受益建档立卡贫困人口177人。生活垃圾定点存放清运率均达到95%，改善了人居环境，完善了基础设施建设，全面实现硬化、亮化、净化、绿化和美化，为群众把实事办实，把好事办好，让人民群众有更多的获得感和幸福感。</t>
  </si>
  <si>
    <t>对服务对象的满意度，通过发放调查问卷，共发放210份调查问卷（贫困户57份、非贫困户153份），收回208份（贫困户57份、非贫困户151份），其中201份为满意及以上（贫困户57份、非贫困户144份）。经过分析得出南张乡美丽乡村建设群众满意度为95.36%，受益贫困户满意度为100%。</t>
  </si>
  <si>
    <t>1、在实施美丽乡村建设中，通过公开答辩、综合考评，选择“两委班子有力、产业优势明显、民风民情较好、管理制度完善”的村建设美丽乡村，分类打造一批幸福美丽村、特色产业村、生态宜居村、特色文化村，引领全县更多的农村向美丽乡村发展，改善乡村风貌。
2、建立《解店镇美丽乡村建设管理制度》，成立了美丽乡村建设领导组，由各村村长具体负责项目推进，对施工队实施情况实施跟踪督导，及时发现并解决问题确保项目进度。结合实际情况，制定了《解店镇美丽乡村长效管护制度》，明确了相关人员职责分工，严格按照制度执行。</t>
  </si>
  <si>
    <t>2021年解店镇西贾村美丽乡村</t>
  </si>
  <si>
    <t>目标1：实施美丽乡村建设，完成村内排水工程、路面硬化工程、通沟排水工程，使之成为美丽宜居乡村。目标2：提升农村基础设施水平，加快村庄改造，通过改善人居环境，提升百姓生活质量，增加百姓生活幸福感。</t>
  </si>
  <si>
    <t>按计划完成下水管道铺设、道路硬化等，达到提升村级基础设施，有效改善人居环境，有效提升村民生活质量。</t>
  </si>
  <si>
    <t>≥21251平方米</t>
  </si>
  <si>
    <t>8277平方米</t>
  </si>
  <si>
    <t>≥8759米</t>
  </si>
  <si>
    <t>7359米</t>
  </si>
  <si>
    <t>铺设路缘石长度</t>
  </si>
  <si>
    <t>≥5000米</t>
  </si>
  <si>
    <t>2022年硬化完施工</t>
  </si>
  <si>
    <t>≥150座</t>
  </si>
  <si>
    <t>140座</t>
  </si>
  <si>
    <t>≥280座</t>
  </si>
  <si>
    <t>280座</t>
  </si>
  <si>
    <t>安装通沟钢管长度</t>
  </si>
  <si>
    <t>≥150米</t>
  </si>
  <si>
    <t>150米</t>
  </si>
  <si>
    <t>安装通沟钢筋混凝土镇墩数量</t>
  </si>
  <si>
    <t>≥7座</t>
  </si>
  <si>
    <t>7座</t>
  </si>
  <si>
    <t>≥600平方米</t>
  </si>
  <si>
    <t>2022年施工</t>
  </si>
  <si>
    <t>≥70基</t>
  </si>
  <si>
    <t>≥5300平方米</t>
  </si>
  <si>
    <t>目前完成工程量占总工程量的比例</t>
  </si>
  <si>
    <t>2021.8.25</t>
  </si>
  <si>
    <t>2022.5.31</t>
  </si>
  <si>
    <t>尚未完工</t>
  </si>
  <si>
    <t>98.37元/平方米</t>
  </si>
  <si>
    <t>铺设下水管道平均投资概算</t>
  </si>
  <si>
    <t>194元/米</t>
  </si>
  <si>
    <t>铺设路缘石平均成本</t>
  </si>
  <si>
    <t>≤50元/米</t>
  </si>
  <si>
    <t>≤1500元/座</t>
  </si>
  <si>
    <t>1414元/座</t>
  </si>
  <si>
    <t>≤700元/座</t>
  </si>
  <si>
    <t>647元/座</t>
  </si>
  <si>
    <t>安装通沟钢管平均成本</t>
  </si>
  <si>
    <t>≤2300元/米</t>
  </si>
  <si>
    <t>2244元/米</t>
  </si>
  <si>
    <t>安装钢筋混凝土镇墩平均成本</t>
  </si>
  <si>
    <t>≤22000元/座</t>
  </si>
  <si>
    <t>21225元/座</t>
  </si>
  <si>
    <t>≤210元/平方米</t>
  </si>
  <si>
    <t>≤1500元/基</t>
  </si>
  <si>
    <t>≤9元/平方米</t>
  </si>
  <si>
    <t>≥2260人</t>
  </si>
  <si>
    <t>2260人</t>
  </si>
  <si>
    <t>14人</t>
  </si>
  <si>
    <t>西贾村美丽乡村建设完成村内硬化排水、绿化、亮化和美化工程，使之成为美丽宜居乡村。全年预算74.07504万元，预算执行74.07504万元，执行率100%。</t>
  </si>
  <si>
    <t>该工程项目计划于由2021年8月开工，2022年5月份完工，其中硬化工程于2021年8月实施，绿化工程2022年5月实施，亮化工程2022年5月实施。其他指标均按工程进度和质量要求达到年初指标。</t>
  </si>
  <si>
    <t>高标准建成美丽乡村，工程使用年限达15年，受益人口数达2260人，受益建档立卡贫困人口14人。生活垃圾定点存放清运率均达到95%，改善了人居环境，完善了基础设施建设，全面实现硬化、亮化、净化、绿化和美化，为群众把实事办实，把好事办好，让人民群众有更多的获得感和幸福感。</t>
  </si>
  <si>
    <t>对服务对象的满意度，通过发放调查问卷，共发放55份调查问卷（贫困户5份、非贫困户50份），收回50份（贫困户5份、非贫困户45份），其中48份为满意及以上（贫困户5份、非贫困户43份）。经过分析得出西贾村美丽乡村建设群众满意度为95%，受益贫困户满意度为100%。</t>
  </si>
  <si>
    <t>建立制度，根据《解店镇美丽乡村建设管理制度》，西贾村成立了美丽乡村建设领导组，由村干部具体负责项目推进，对施工队实施情况实施跟踪督导，及时发现并解决问题确保项目进度。村结合本村实际情况，制定了《美丽乡村长效管护制度》，明确了相关人员职责分工，严格按照制度执行。</t>
  </si>
  <si>
    <t>1、村级集体经济收入不足。村集体经济发展水平较低，村级自有收入来源单一。
2、长效管理机制有待健全。美丽乡村建设是一项系统工程、长期工程，经过一段时间的环境卫生整治后，由于缺乏长效化管理措施，出现一定的脏、乱、差回潮现象。</t>
  </si>
  <si>
    <t xml:space="preserve">1、采取组建专业合作社、租赁、流转无劳力无生产经营技术农户的土地发展特色产业，适时开拓温室蔬菜大棚产业，进行农特产品营销经营、搞养殖和农特产品加工企业等方式寻求村级集体经济收入来源，发展壮大村级集体经济。
2、提升素质居民素质。加大美丽乡村建设村精神文明创建力度，积极引导群众养成良好风尚，提高广大群众文明素质。
</t>
  </si>
  <si>
    <t>2021年解店镇南薛朝美丽乡村提升工程</t>
  </si>
  <si>
    <t>≥12300平方米</t>
  </si>
  <si>
    <t>12895平方米</t>
  </si>
  <si>
    <t>≥1700米</t>
  </si>
  <si>
    <t>1421米</t>
  </si>
  <si>
    <t>≥1000米</t>
  </si>
  <si>
    <t>1007米</t>
  </si>
  <si>
    <t>≥12个</t>
  </si>
  <si>
    <t>9座</t>
  </si>
  <si>
    <t>≥10个</t>
  </si>
  <si>
    <t>4座</t>
  </si>
  <si>
    <t>2021.11.10</t>
  </si>
  <si>
    <t>2022.01.10</t>
  </si>
  <si>
    <t>47元/米</t>
  </si>
  <si>
    <t>190元/米</t>
  </si>
  <si>
    <t>南薛朝村美丽乡村提升工程完成村内硬化排水、绿化、亮化和美化工程，使之成为美丽宜居乡村。全年预算84万元，预算执行84万元，执行率100%。</t>
  </si>
  <si>
    <t>该工程项目计划于由2021年11月开工，2022年1月份完工，其中硬化工程于2021年11月实施，指标均按工程进度和质量要求达到年初指标。</t>
  </si>
  <si>
    <t>高标准建成美丽乡村，工程使用年限达15年，受益人口数达1800人，受益建档立卡贫困人口38人。生活垃圾定点存放清运率均达到95%，改善了人居环境，完善了基础设施建设，全面实现硬化、亮化、净化、绿化和美化，为群众把实事办实，把好事办好，让人民群众有更多的获得感和幸福感。</t>
  </si>
  <si>
    <t>对服务对象的满意度，通过发放调查问卷，共发放30份调查问卷（贫困户5份、非贫困户25份），收回30份（贫困户5份、非贫困户25份），其中29份为满意及以上（贫困户5份、非贫困户24份）。经过分析得出南薛朝村美丽乡村建设群众满意度为95%，受益贫困户满意度为100%。</t>
  </si>
  <si>
    <t>建立制度，根据《解店镇美丽乡村建设管理制度》，南薛朝村成立了美丽乡村建设领导组，由村干部具体负责项目推进，对施工队实施情况实施跟踪督导，及时发现并解决问题确保项目进度。村结合本村实际情况，制定了《美丽乡村长效管护制度》，明确了相关人员职责分工，严格按照制度执行。</t>
  </si>
  <si>
    <t>2021年解店镇美丽乡村</t>
  </si>
  <si>
    <t>≥33551平方米</t>
  </si>
  <si>
    <t>21172平方米</t>
  </si>
  <si>
    <t>≥9759米</t>
  </si>
  <si>
    <t>8780米</t>
  </si>
  <si>
    <t>≥6700米</t>
  </si>
  <si>
    <t>≥162座</t>
  </si>
  <si>
    <t>1499座</t>
  </si>
  <si>
    <t>≥290座</t>
  </si>
  <si>
    <t>284座</t>
  </si>
  <si>
    <t>603元/座</t>
  </si>
  <si>
    <t>≥4060人</t>
  </si>
  <si>
    <t>4060人</t>
  </si>
  <si>
    <t>52人</t>
  </si>
  <si>
    <t>解店镇2021年美丽乡村提升工程完成村内硬化排水、绿化、亮化和美化工程，使之成为美丽宜居乡村。全年预算158.07504万元，预算执行158.07504元，执行率100%。</t>
  </si>
  <si>
    <t>高标准建成美丽乡村，工程使用年限达15年，受益人口数达4060人，受益建档立卡贫困人口52人。生活垃圾定点存放清运率均达到95%，改善了人居环境，完善了基础设施建设，全面实现硬化、亮化、净化、绿化和美化，为群众把实事办实，把好事办好，让人民群众有更多的获得感和幸福感。</t>
  </si>
  <si>
    <t>对服务对象的满意度，通过发放调查问卷，共发放85份调查问卷（贫困户10份、非贫困户75份），收回85份（贫困户10份、非贫困户75份），其中82份为满意及以上（贫困户10份、非贫困户72份）。经过分析得出2021年美丽乡村建设群众满意度为96%，受益贫困户满意度为100%。</t>
  </si>
  <si>
    <t>1、乡镇档案管理不规范，不利于档案信息的有效利用。在档案查阅中效率较低。
2、村级集体经济收入不足。村集体经济发展水平较低，村级自有收入来源单一。
3、思想认识有待提升。受教育程度不同和传统观念影响，农民素质参差不并，生活陋习普通存在。不少农民还有着农村和城里比本来就比较脏乱的错误想法，对一些脏乱差的现象习以为常，自己家里柴火木头、生产工具等乱堆乱放，没有分类摆整齐，影响公共环境卫生。</t>
  </si>
  <si>
    <t xml:space="preserve">1、制定《解店镇美丽乡村建设项目档案管理制度》，对归档资料进行登记，编制归档目录。档案要分类、分卷装订成册，保管要有条理，主次分明，存放科学。
2、采取组建专业合作社、租赁、流转无劳力无生产经营技术农户的土地发展特色产业，适时开拓温室蔬菜大棚产业，进行农特产品营销经营、搞养殖和农特产品加工企业等方式寻求村级集体经济收入来源，发展壮大村级集体经济。
3、提升素质居民素质。加大美丽乡村建设村精神文明创建力度，积极引导群众养成良好风尚，提高广大群众文明素质。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</si>
</sst>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6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sz val="10"/>
      <name val="SimSun"/>
      <family val="0"/>
    </font>
    <font>
      <b/>
      <sz val="10"/>
      <color indexed="8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b/>
      <sz val="16"/>
      <color rgb="FF000000"/>
      <name val="宋体"/>
      <family val="0"/>
    </font>
    <font>
      <sz val="16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</cellStyleXfs>
  <cellXfs count="152">
    <xf numFmtId="0" fontId="0" fillId="0" borderId="0" xfId="0" applyAlignment="1">
      <alignment vertical="center"/>
    </xf>
    <xf numFmtId="0" fontId="0" fillId="0" borderId="0" xfId="63" applyAlignment="1">
      <alignment vertical="center" wrapText="1"/>
      <protection/>
    </xf>
    <xf numFmtId="0" fontId="3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4" fillId="0" borderId="0" xfId="63" applyFont="1" applyAlignment="1">
      <alignment horizontal="left" vertical="center"/>
      <protection/>
    </xf>
    <xf numFmtId="0" fontId="4" fillId="0" borderId="0" xfId="63" applyFont="1" applyAlignment="1">
      <alignment vertical="center" wrapText="1"/>
      <protection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9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textRotation="255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7" fillId="0" borderId="10" xfId="63" applyFont="1" applyBorder="1" applyAlignment="1">
      <alignment horizontal="center" vertical="center" wrapText="1"/>
      <protection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/>
    </xf>
    <xf numFmtId="0" fontId="8" fillId="33" borderId="10" xfId="63" applyNumberFormat="1" applyFont="1" applyFill="1" applyBorder="1" applyAlignment="1">
      <alignment horizontal="left" vertical="center" wrapText="1"/>
      <protection/>
    </xf>
    <xf numFmtId="0" fontId="7" fillId="33" borderId="10" xfId="63" applyNumberFormat="1" applyFont="1" applyFill="1" applyBorder="1" applyAlignment="1">
      <alignment horizontal="left" vertical="center" wrapText="1"/>
      <protection/>
    </xf>
    <xf numFmtId="9" fontId="7" fillId="33" borderId="10" xfId="63" applyNumberFormat="1" applyFont="1" applyFill="1" applyBorder="1" applyAlignment="1">
      <alignment horizontal="left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9" fontId="31" fillId="0" borderId="10" xfId="0" applyNumberFormat="1" applyFont="1" applyFill="1" applyBorder="1" applyAlignment="1">
      <alignment horizontal="left" vertical="center"/>
    </xf>
    <xf numFmtId="9" fontId="7" fillId="33" borderId="10" xfId="63" applyNumberFormat="1" applyFont="1" applyFill="1" applyBorder="1" applyAlignment="1">
      <alignment horizontal="left" vertical="center" wrapText="1"/>
      <protection/>
    </xf>
    <xf numFmtId="0" fontId="7" fillId="33" borderId="10" xfId="63" applyNumberFormat="1" applyFont="1" applyFill="1" applyBorder="1" applyAlignment="1">
      <alignment horizontal="left" vertical="center" wrapText="1"/>
      <protection/>
    </xf>
    <xf numFmtId="9" fontId="2" fillId="0" borderId="10" xfId="0" applyNumberFormat="1" applyFont="1" applyFill="1" applyBorder="1" applyAlignment="1">
      <alignment horizontal="left" vertical="center"/>
    </xf>
    <xf numFmtId="57" fontId="7" fillId="0" borderId="10" xfId="63" applyNumberFormat="1" applyFont="1" applyFill="1" applyBorder="1" applyAlignment="1" applyProtection="1">
      <alignment horizontal="left" vertical="center" wrapText="1"/>
      <protection/>
    </xf>
    <xf numFmtId="9" fontId="7" fillId="0" borderId="10" xfId="63" applyNumberFormat="1" applyFont="1" applyFill="1" applyBorder="1" applyAlignment="1">
      <alignment horizontal="left" vertical="center" wrapText="1"/>
      <protection/>
    </xf>
    <xf numFmtId="9" fontId="8" fillId="0" borderId="10" xfId="63" applyNumberFormat="1" applyFont="1" applyFill="1" applyBorder="1" applyAlignment="1">
      <alignment horizontal="left" vertical="center" wrapText="1"/>
      <protection/>
    </xf>
    <xf numFmtId="9" fontId="8" fillId="33" borderId="10" xfId="63" applyNumberFormat="1" applyFont="1" applyFill="1" applyBorder="1" applyAlignment="1">
      <alignment horizontal="left" vertical="center" wrapText="1"/>
      <protection/>
    </xf>
    <xf numFmtId="0" fontId="8" fillId="33" borderId="10" xfId="63" applyNumberFormat="1" applyFont="1" applyFill="1" applyBorder="1" applyAlignment="1" applyProtection="1">
      <alignment horizontal="left" vertical="center" wrapText="1"/>
      <protection/>
    </xf>
    <xf numFmtId="0" fontId="7" fillId="0" borderId="10" xfId="63" applyNumberFormat="1" applyFont="1" applyFill="1" applyBorder="1" applyAlignment="1" applyProtection="1">
      <alignment horizontal="left" vertical="center" wrapText="1"/>
      <protection/>
    </xf>
    <xf numFmtId="0" fontId="7" fillId="0" borderId="10" xfId="63" applyNumberFormat="1" applyFont="1" applyFill="1" applyBorder="1" applyAlignment="1">
      <alignment horizontal="left" vertical="center" wrapText="1"/>
      <protection/>
    </xf>
    <xf numFmtId="0" fontId="55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vertical="center"/>
    </xf>
    <xf numFmtId="0" fontId="0" fillId="0" borderId="0" xfId="63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>
      <alignment horizontal="left" vertical="center" wrapText="1"/>
    </xf>
    <xf numFmtId="0" fontId="8" fillId="0" borderId="10" xfId="63" applyNumberFormat="1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shrinkToFit="1"/>
    </xf>
    <xf numFmtId="0" fontId="51" fillId="0" borderId="19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3" fillId="0" borderId="13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/>
    </xf>
    <xf numFmtId="0" fontId="7" fillId="33" borderId="10" xfId="63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176" fontId="7" fillId="0" borderId="10" xfId="63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shrinkToFit="1"/>
    </xf>
    <xf numFmtId="0" fontId="7" fillId="33" borderId="13" xfId="63" applyNumberFormat="1" applyFont="1" applyFill="1" applyBorder="1" applyAlignment="1">
      <alignment horizontal="left" vertical="center" shrinkToFit="1"/>
      <protection/>
    </xf>
    <xf numFmtId="0" fontId="7" fillId="33" borderId="10" xfId="63" applyNumberFormat="1" applyFont="1" applyFill="1" applyBorder="1" applyAlignment="1">
      <alignment horizontal="left" vertical="center" shrinkToFit="1"/>
      <protection/>
    </xf>
    <xf numFmtId="0" fontId="7" fillId="0" borderId="14" xfId="63" applyFont="1" applyBorder="1" applyAlignment="1">
      <alignment horizontal="center" vertical="center" wrapText="1"/>
      <protection/>
    </xf>
    <xf numFmtId="9" fontId="2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5" xfId="63" applyFont="1" applyBorder="1" applyAlignment="1">
      <alignment horizontal="center" vertical="center" wrapText="1"/>
      <protection/>
    </xf>
    <xf numFmtId="57" fontId="7" fillId="33" borderId="10" xfId="63" applyNumberFormat="1" applyFont="1" applyFill="1" applyBorder="1" applyAlignment="1" applyProtection="1">
      <alignment horizontal="left" vertical="center" wrapText="1"/>
      <protection/>
    </xf>
    <xf numFmtId="0" fontId="7" fillId="0" borderId="21" xfId="63" applyFont="1" applyFill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49" fontId="7" fillId="0" borderId="10" xfId="63" applyNumberFormat="1" applyFont="1" applyFill="1" applyBorder="1" applyAlignment="1" applyProtection="1">
      <alignment horizontal="left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2" xfId="63" applyNumberFormat="1" applyFont="1" applyFill="1" applyBorder="1" applyAlignment="1">
      <alignment horizontal="center" vertical="center" wrapText="1"/>
      <protection/>
    </xf>
    <xf numFmtId="0" fontId="1" fillId="0" borderId="13" xfId="63" applyNumberFormat="1" applyFont="1" applyFill="1" applyBorder="1" applyAlignment="1">
      <alignment horizontal="center" vertical="center" wrapText="1"/>
      <protection/>
    </xf>
    <xf numFmtId="10" fontId="7" fillId="0" borderId="10" xfId="63" applyNumberFormat="1" applyFont="1" applyFill="1" applyBorder="1" applyAlignment="1">
      <alignment horizontal="left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left" vertical="center"/>
    </xf>
    <xf numFmtId="0" fontId="31" fillId="0" borderId="13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/>
    </xf>
    <xf numFmtId="0" fontId="8" fillId="0" borderId="10" xfId="63" applyNumberFormat="1" applyFont="1" applyFill="1" applyBorder="1" applyAlignment="1" applyProtection="1">
      <alignment horizontal="left" vertical="center" wrapText="1"/>
      <protection/>
    </xf>
    <xf numFmtId="0" fontId="57" fillId="0" borderId="10" xfId="0" applyFont="1" applyFill="1" applyBorder="1" applyAlignment="1">
      <alignment horizontal="left" vertical="center" wrapText="1"/>
    </xf>
    <xf numFmtId="0" fontId="51" fillId="0" borderId="13" xfId="0" applyFont="1" applyFill="1" applyBorder="1" applyAlignment="1">
      <alignment horizontal="left" vertical="center" wrapText="1"/>
    </xf>
    <xf numFmtId="0" fontId="2" fillId="0" borderId="16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7" fillId="33" borderId="10" xfId="63" applyNumberFormat="1" applyFont="1" applyFill="1" applyBorder="1" applyAlignment="1">
      <alignment horizontal="center" vertical="center" shrinkToFit="1"/>
      <protection/>
    </xf>
    <xf numFmtId="0" fontId="58" fillId="0" borderId="10" xfId="0" applyNumberFormat="1" applyFont="1" applyFill="1" applyBorder="1" applyAlignment="1" applyProtection="1">
      <alignment horizontal="center" vertical="center" wrapText="1"/>
      <protection/>
    </xf>
    <xf numFmtId="0" fontId="54" fillId="0" borderId="1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31" fillId="0" borderId="11" xfId="0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7" fillId="0" borderId="10" xfId="63" applyNumberFormat="1" applyFont="1" applyFill="1" applyBorder="1" applyAlignment="1">
      <alignment vertical="center" wrapText="1"/>
      <protection/>
    </xf>
    <xf numFmtId="0" fontId="59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justify" vertical="center" wrapText="1"/>
    </xf>
    <xf numFmtId="0" fontId="31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7" fillId="0" borderId="11" xfId="63" applyNumberFormat="1" applyFont="1" applyFill="1" applyBorder="1" applyAlignment="1">
      <alignment horizontal="left" vertical="center" wrapText="1"/>
      <protection/>
    </xf>
    <xf numFmtId="0" fontId="7" fillId="0" borderId="12" xfId="63" applyNumberFormat="1" applyFont="1" applyFill="1" applyBorder="1" applyAlignment="1">
      <alignment horizontal="left" vertical="center" wrapText="1"/>
      <protection/>
    </xf>
    <xf numFmtId="0" fontId="7" fillId="0" borderId="13" xfId="63" applyNumberFormat="1" applyFont="1" applyFill="1" applyBorder="1" applyAlignment="1">
      <alignment horizontal="left" vertical="center" wrapText="1"/>
      <protection/>
    </xf>
    <xf numFmtId="176" fontId="7" fillId="0" borderId="10" xfId="63" applyNumberFormat="1" applyFont="1" applyFill="1" applyBorder="1" applyAlignment="1">
      <alignment horizontal="left" vertical="center" wrapText="1"/>
      <protection/>
    </xf>
    <xf numFmtId="0" fontId="51" fillId="0" borderId="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vertical="center" wrapText="1"/>
    </xf>
    <xf numFmtId="0" fontId="58" fillId="0" borderId="2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115" zoomScaleNormal="115" zoomScaleSheetLayoutView="100" workbookViewId="0" topLeftCell="A20">
      <selection activeCell="N24" sqref="N24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5.625" style="2" customWidth="1"/>
    <col min="12" max="12" width="11.75390625" style="2" customWidth="1"/>
    <col min="13" max="14" width="9.00390625" style="2" customWidth="1"/>
    <col min="15" max="15" width="12.00390625" style="2" bestFit="1" customWidth="1"/>
    <col min="16" max="16384" width="9.00390625" style="2" customWidth="1"/>
  </cols>
  <sheetData>
    <row r="1" spans="1:6" s="1" customFormat="1" ht="16.5" customHeight="1">
      <c r="A1" s="5"/>
      <c r="B1" s="5"/>
      <c r="C1" s="6"/>
      <c r="D1" s="6"/>
      <c r="E1" s="6"/>
      <c r="F1" s="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07" t="s">
        <v>4</v>
      </c>
      <c r="E5" s="108"/>
      <c r="F5" s="108"/>
      <c r="G5" s="108"/>
      <c r="H5" s="108"/>
      <c r="I5" s="108"/>
      <c r="J5" s="108"/>
      <c r="K5" s="108"/>
      <c r="L5" s="112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41"/>
      <c r="F8" s="18">
        <v>18.313664</v>
      </c>
      <c r="G8" s="19"/>
      <c r="H8" s="18">
        <v>16.125252</v>
      </c>
      <c r="I8" s="19"/>
      <c r="J8" s="11">
        <v>10</v>
      </c>
      <c r="K8" s="58">
        <f>H8/F8</f>
        <v>0.880503868586865</v>
      </c>
      <c r="L8" s="11">
        <v>8</v>
      </c>
    </row>
    <row r="9" spans="1:12" s="3" customFormat="1" ht="13.5" customHeight="1">
      <c r="A9" s="11"/>
      <c r="B9" s="11"/>
      <c r="C9" s="11"/>
      <c r="D9" s="15" t="s">
        <v>16</v>
      </c>
      <c r="E9" s="141"/>
      <c r="F9" s="18">
        <v>18.313664</v>
      </c>
      <c r="G9" s="19"/>
      <c r="H9" s="18">
        <v>16.125252</v>
      </c>
      <c r="I9" s="19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19</v>
      </c>
      <c r="E11" s="142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63" customHeight="1">
      <c r="A13" s="21"/>
      <c r="B13" s="22" t="s">
        <v>23</v>
      </c>
      <c r="C13" s="11"/>
      <c r="D13" s="11"/>
      <c r="E13" s="11"/>
      <c r="F13" s="11"/>
      <c r="G13" s="11"/>
      <c r="H13" s="131" t="s">
        <v>24</v>
      </c>
      <c r="I13" s="88"/>
      <c r="J13" s="88"/>
      <c r="K13" s="88"/>
      <c r="L13" s="88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21.75" customHeight="1">
      <c r="A15" s="24"/>
      <c r="B15" s="28" t="s">
        <v>34</v>
      </c>
      <c r="C15" s="92" t="s">
        <v>35</v>
      </c>
      <c r="D15" s="143" t="s">
        <v>36</v>
      </c>
      <c r="E15" s="144"/>
      <c r="F15" s="145"/>
      <c r="G15" s="135" t="s">
        <v>37</v>
      </c>
      <c r="H15" s="53" t="s">
        <v>38</v>
      </c>
      <c r="I15" s="11">
        <v>3</v>
      </c>
      <c r="J15" s="11">
        <v>3</v>
      </c>
      <c r="K15" s="11"/>
      <c r="L15" s="11"/>
    </row>
    <row r="16" spans="1:12" s="3" customFormat="1" ht="21.75" customHeight="1">
      <c r="A16" s="24"/>
      <c r="B16" s="28"/>
      <c r="C16" s="97"/>
      <c r="D16" s="143" t="s">
        <v>39</v>
      </c>
      <c r="E16" s="144"/>
      <c r="F16" s="145"/>
      <c r="G16" s="135" t="s">
        <v>40</v>
      </c>
      <c r="H16" s="53" t="s">
        <v>41</v>
      </c>
      <c r="I16" s="11">
        <v>3</v>
      </c>
      <c r="J16" s="11">
        <v>2</v>
      </c>
      <c r="K16" s="11" t="s">
        <v>42</v>
      </c>
      <c r="L16" s="11"/>
    </row>
    <row r="17" spans="1:12" s="3" customFormat="1" ht="21.75" customHeight="1">
      <c r="A17" s="24"/>
      <c r="B17" s="28"/>
      <c r="C17" s="97"/>
      <c r="D17" s="143" t="s">
        <v>43</v>
      </c>
      <c r="E17" s="144"/>
      <c r="F17" s="145"/>
      <c r="G17" s="49" t="s">
        <v>44</v>
      </c>
      <c r="H17" s="53" t="s">
        <v>45</v>
      </c>
      <c r="I17" s="11">
        <v>3</v>
      </c>
      <c r="J17" s="11">
        <v>3</v>
      </c>
      <c r="K17" s="11" t="s">
        <v>46</v>
      </c>
      <c r="L17" s="11"/>
    </row>
    <row r="18" spans="1:12" s="3" customFormat="1" ht="21.75" customHeight="1">
      <c r="A18" s="24"/>
      <c r="B18" s="28"/>
      <c r="C18" s="97"/>
      <c r="D18" s="143" t="s">
        <v>47</v>
      </c>
      <c r="E18" s="144"/>
      <c r="F18" s="145"/>
      <c r="G18" s="49" t="s">
        <v>48</v>
      </c>
      <c r="H18" s="53" t="s">
        <v>49</v>
      </c>
      <c r="I18" s="11">
        <v>3</v>
      </c>
      <c r="J18" s="11">
        <v>3</v>
      </c>
      <c r="K18" s="11"/>
      <c r="L18" s="11"/>
    </row>
    <row r="19" spans="1:12" s="3" customFormat="1" ht="21.75" customHeight="1">
      <c r="A19" s="24"/>
      <c r="B19" s="28"/>
      <c r="C19" s="97"/>
      <c r="D19" s="143" t="s">
        <v>50</v>
      </c>
      <c r="E19" s="144"/>
      <c r="F19" s="145"/>
      <c r="G19" s="49" t="s">
        <v>51</v>
      </c>
      <c r="H19" s="53" t="s">
        <v>52</v>
      </c>
      <c r="I19" s="11">
        <v>3</v>
      </c>
      <c r="J19" s="11">
        <v>3</v>
      </c>
      <c r="K19" s="11"/>
      <c r="L19" s="11"/>
    </row>
    <row r="20" spans="1:12" s="3" customFormat="1" ht="21.75" customHeight="1">
      <c r="A20" s="24"/>
      <c r="B20" s="28"/>
      <c r="C20" s="97"/>
      <c r="D20" s="143" t="s">
        <v>53</v>
      </c>
      <c r="E20" s="144"/>
      <c r="F20" s="145"/>
      <c r="G20" s="49" t="s">
        <v>54</v>
      </c>
      <c r="H20" s="53" t="s">
        <v>55</v>
      </c>
      <c r="I20" s="11">
        <v>4</v>
      </c>
      <c r="J20" s="11">
        <v>4</v>
      </c>
      <c r="K20" s="11" t="s">
        <v>42</v>
      </c>
      <c r="L20" s="11"/>
    </row>
    <row r="21" spans="1:12" s="3" customFormat="1" ht="21.75" customHeight="1">
      <c r="A21" s="24"/>
      <c r="B21" s="28"/>
      <c r="C21" s="94"/>
      <c r="D21" s="69" t="s">
        <v>56</v>
      </c>
      <c r="E21" s="69"/>
      <c r="F21" s="69"/>
      <c r="G21" s="49" t="s">
        <v>57</v>
      </c>
      <c r="H21" s="53" t="s">
        <v>58</v>
      </c>
      <c r="I21" s="11">
        <v>4</v>
      </c>
      <c r="J21" s="11">
        <v>3</v>
      </c>
      <c r="K21" s="11" t="s">
        <v>42</v>
      </c>
      <c r="L21" s="11"/>
    </row>
    <row r="22" spans="1:12" s="3" customFormat="1" ht="21.75" customHeight="1">
      <c r="A22" s="24"/>
      <c r="B22" s="28"/>
      <c r="C22" s="28" t="s">
        <v>59</v>
      </c>
      <c r="D22" s="143" t="s">
        <v>60</v>
      </c>
      <c r="E22" s="144"/>
      <c r="F22" s="145"/>
      <c r="G22" s="44">
        <v>1</v>
      </c>
      <c r="H22" s="44">
        <v>1</v>
      </c>
      <c r="I22" s="11">
        <v>5</v>
      </c>
      <c r="J22" s="11">
        <v>5</v>
      </c>
      <c r="K22" s="11"/>
      <c r="L22" s="11"/>
    </row>
    <row r="23" spans="1:12" s="3" customFormat="1" ht="21.75" customHeight="1">
      <c r="A23" s="24"/>
      <c r="B23" s="28"/>
      <c r="C23" s="28" t="s">
        <v>61</v>
      </c>
      <c r="D23" s="143" t="s">
        <v>62</v>
      </c>
      <c r="E23" s="144"/>
      <c r="F23" s="145"/>
      <c r="G23" s="146">
        <v>43252</v>
      </c>
      <c r="H23" s="146">
        <v>43252</v>
      </c>
      <c r="I23" s="14">
        <v>2</v>
      </c>
      <c r="J23" s="11">
        <v>2</v>
      </c>
      <c r="K23" s="11"/>
      <c r="L23" s="11"/>
    </row>
    <row r="24" spans="1:12" s="3" customFormat="1" ht="21.75" customHeight="1">
      <c r="A24" s="24"/>
      <c r="B24" s="28"/>
      <c r="C24" s="28"/>
      <c r="D24" s="143" t="s">
        <v>63</v>
      </c>
      <c r="E24" s="144"/>
      <c r="F24" s="145"/>
      <c r="G24" s="146">
        <v>43647</v>
      </c>
      <c r="H24" s="146">
        <v>43647</v>
      </c>
      <c r="I24" s="11">
        <v>3</v>
      </c>
      <c r="J24" s="11">
        <v>3</v>
      </c>
      <c r="K24" s="11"/>
      <c r="L24" s="11"/>
    </row>
    <row r="25" spans="1:12" s="3" customFormat="1" ht="21.75" customHeight="1">
      <c r="A25" s="24"/>
      <c r="B25" s="28"/>
      <c r="C25" s="28"/>
      <c r="D25" s="143" t="s">
        <v>64</v>
      </c>
      <c r="E25" s="144"/>
      <c r="F25" s="145"/>
      <c r="G25" s="44">
        <v>1</v>
      </c>
      <c r="H25" s="44">
        <v>1</v>
      </c>
      <c r="I25" s="11">
        <v>2</v>
      </c>
      <c r="J25" s="11">
        <v>2</v>
      </c>
      <c r="K25" s="11"/>
      <c r="L25" s="11"/>
    </row>
    <row r="26" spans="1:12" s="3" customFormat="1" ht="21.75" customHeight="1">
      <c r="A26" s="24"/>
      <c r="B26" s="28"/>
      <c r="C26" s="28" t="s">
        <v>65</v>
      </c>
      <c r="D26" s="143" t="s">
        <v>66</v>
      </c>
      <c r="E26" s="144"/>
      <c r="F26" s="145"/>
      <c r="G26" s="49" t="s">
        <v>67</v>
      </c>
      <c r="H26" s="49" t="s">
        <v>68</v>
      </c>
      <c r="I26" s="11">
        <v>3</v>
      </c>
      <c r="J26" s="11">
        <v>3</v>
      </c>
      <c r="K26" s="11"/>
      <c r="L26" s="11"/>
    </row>
    <row r="27" spans="1:12" s="3" customFormat="1" ht="21.75" customHeight="1">
      <c r="A27" s="24"/>
      <c r="B27" s="28"/>
      <c r="C27" s="28"/>
      <c r="D27" s="143" t="s">
        <v>69</v>
      </c>
      <c r="E27" s="144"/>
      <c r="F27" s="145"/>
      <c r="G27" s="49" t="s">
        <v>70</v>
      </c>
      <c r="H27" s="49" t="s">
        <v>71</v>
      </c>
      <c r="I27" s="11">
        <v>2</v>
      </c>
      <c r="J27" s="11">
        <v>2</v>
      </c>
      <c r="K27" s="11"/>
      <c r="L27" s="11"/>
    </row>
    <row r="28" spans="1:12" s="3" customFormat="1" ht="21.75" customHeight="1">
      <c r="A28" s="24"/>
      <c r="B28" s="28"/>
      <c r="C28" s="28"/>
      <c r="D28" s="143" t="s">
        <v>72</v>
      </c>
      <c r="E28" s="144"/>
      <c r="F28" s="145"/>
      <c r="G28" s="49" t="s">
        <v>73</v>
      </c>
      <c r="H28" s="49" t="s">
        <v>74</v>
      </c>
      <c r="I28" s="11">
        <v>2</v>
      </c>
      <c r="J28" s="11">
        <v>2</v>
      </c>
      <c r="K28" s="11"/>
      <c r="L28" s="11"/>
    </row>
    <row r="29" spans="1:12" s="3" customFormat="1" ht="21.75" customHeight="1">
      <c r="A29" s="24"/>
      <c r="B29" s="28"/>
      <c r="C29" s="28"/>
      <c r="D29" s="143" t="s">
        <v>75</v>
      </c>
      <c r="E29" s="144"/>
      <c r="F29" s="145"/>
      <c r="G29" s="49" t="s">
        <v>76</v>
      </c>
      <c r="H29" s="49" t="s">
        <v>77</v>
      </c>
      <c r="I29" s="11">
        <v>2</v>
      </c>
      <c r="J29" s="11">
        <v>2</v>
      </c>
      <c r="K29" s="11"/>
      <c r="L29" s="11"/>
    </row>
    <row r="30" spans="1:12" s="3" customFormat="1" ht="21.75" customHeight="1">
      <c r="A30" s="24"/>
      <c r="B30" s="28"/>
      <c r="C30" s="28"/>
      <c r="D30" s="143" t="s">
        <v>78</v>
      </c>
      <c r="E30" s="144"/>
      <c r="F30" s="145"/>
      <c r="G30" s="49" t="s">
        <v>79</v>
      </c>
      <c r="H30" s="49" t="s">
        <v>80</v>
      </c>
      <c r="I30" s="11">
        <v>2</v>
      </c>
      <c r="J30" s="11">
        <v>1</v>
      </c>
      <c r="K30" s="11" t="s">
        <v>81</v>
      </c>
      <c r="L30" s="11"/>
    </row>
    <row r="31" spans="1:12" s="3" customFormat="1" ht="21.75" customHeight="1">
      <c r="A31" s="24"/>
      <c r="B31" s="28"/>
      <c r="C31" s="28"/>
      <c r="D31" s="143" t="s">
        <v>82</v>
      </c>
      <c r="E31" s="144"/>
      <c r="F31" s="145"/>
      <c r="G31" s="45" t="s">
        <v>83</v>
      </c>
      <c r="H31" s="49" t="s">
        <v>84</v>
      </c>
      <c r="I31" s="11">
        <v>2</v>
      </c>
      <c r="J31" s="11">
        <v>2</v>
      </c>
      <c r="K31" s="11"/>
      <c r="L31" s="11"/>
    </row>
    <row r="32" spans="1:12" s="3" customFormat="1" ht="21.75" customHeight="1">
      <c r="A32" s="24"/>
      <c r="B32" s="28"/>
      <c r="C32" s="28"/>
      <c r="D32" s="143" t="s">
        <v>85</v>
      </c>
      <c r="E32" s="144"/>
      <c r="F32" s="145"/>
      <c r="G32" s="49" t="s">
        <v>86</v>
      </c>
      <c r="H32" s="49" t="s">
        <v>87</v>
      </c>
      <c r="I32" s="11">
        <v>2</v>
      </c>
      <c r="J32" s="11">
        <v>1</v>
      </c>
      <c r="K32" s="11" t="s">
        <v>88</v>
      </c>
      <c r="L32" s="11"/>
    </row>
    <row r="33" spans="1:12" s="3" customFormat="1" ht="21.75" customHeight="1">
      <c r="A33" s="24"/>
      <c r="B33" s="28" t="s">
        <v>89</v>
      </c>
      <c r="C33" s="28" t="s">
        <v>90</v>
      </c>
      <c r="D33" s="143" t="s">
        <v>91</v>
      </c>
      <c r="E33" s="144"/>
      <c r="F33" s="145"/>
      <c r="G33" s="49" t="s">
        <v>92</v>
      </c>
      <c r="H33" s="49" t="s">
        <v>92</v>
      </c>
      <c r="I33" s="149">
        <v>5</v>
      </c>
      <c r="J33" s="149">
        <v>5</v>
      </c>
      <c r="K33" s="150"/>
      <c r="L33" s="151"/>
    </row>
    <row r="34" spans="1:12" s="3" customFormat="1" ht="21.75" customHeight="1">
      <c r="A34" s="24"/>
      <c r="B34" s="28"/>
      <c r="C34" s="28"/>
      <c r="D34" s="143" t="s">
        <v>93</v>
      </c>
      <c r="E34" s="144"/>
      <c r="F34" s="145"/>
      <c r="G34" s="49" t="s">
        <v>94</v>
      </c>
      <c r="H34" s="49" t="s">
        <v>94</v>
      </c>
      <c r="I34" s="149">
        <v>5</v>
      </c>
      <c r="J34" s="149">
        <v>5</v>
      </c>
      <c r="K34" s="64"/>
      <c r="L34" s="65"/>
    </row>
    <row r="35" spans="1:12" s="3" customFormat="1" ht="21.75" customHeight="1">
      <c r="A35" s="24"/>
      <c r="B35" s="28"/>
      <c r="C35" s="28"/>
      <c r="D35" s="147" t="s">
        <v>95</v>
      </c>
      <c r="E35" s="147"/>
      <c r="F35" s="147"/>
      <c r="G35" s="69" t="s">
        <v>96</v>
      </c>
      <c r="H35" s="148" t="s">
        <v>97</v>
      </c>
      <c r="I35" s="149">
        <v>10</v>
      </c>
      <c r="J35" s="149">
        <v>10</v>
      </c>
      <c r="K35" s="11"/>
      <c r="L35" s="11"/>
    </row>
    <row r="36" spans="1:12" s="3" customFormat="1" ht="27" customHeight="1">
      <c r="A36" s="24"/>
      <c r="B36" s="28"/>
      <c r="C36" s="28" t="s">
        <v>98</v>
      </c>
      <c r="D36" s="143" t="s">
        <v>99</v>
      </c>
      <c r="E36" s="144"/>
      <c r="F36" s="145"/>
      <c r="G36" s="49" t="s">
        <v>100</v>
      </c>
      <c r="H36" s="49" t="s">
        <v>101</v>
      </c>
      <c r="I36" s="11">
        <v>10</v>
      </c>
      <c r="J36" s="11">
        <v>10</v>
      </c>
      <c r="K36" s="11"/>
      <c r="L36" s="11"/>
    </row>
    <row r="37" spans="1:12" s="3" customFormat="1" ht="43.5" customHeight="1">
      <c r="A37" s="24"/>
      <c r="B37" s="28" t="s">
        <v>102</v>
      </c>
      <c r="C37" s="28" t="s">
        <v>103</v>
      </c>
      <c r="D37" s="143" t="s">
        <v>104</v>
      </c>
      <c r="E37" s="144"/>
      <c r="F37" s="145"/>
      <c r="G37" s="49" t="s">
        <v>105</v>
      </c>
      <c r="H37" s="44">
        <v>0.95</v>
      </c>
      <c r="I37" s="11">
        <v>10</v>
      </c>
      <c r="J37" s="11">
        <v>10</v>
      </c>
      <c r="K37" s="11"/>
      <c r="L37" s="11"/>
    </row>
    <row r="38" spans="1:12" s="3" customFormat="1" ht="12" customHeight="1">
      <c r="A38" s="50" t="s">
        <v>106</v>
      </c>
      <c r="B38" s="51"/>
      <c r="C38" s="51"/>
      <c r="D38" s="51"/>
      <c r="E38" s="51"/>
      <c r="F38" s="51"/>
      <c r="G38" s="51"/>
      <c r="H38" s="52"/>
      <c r="I38" s="67">
        <v>100</v>
      </c>
      <c r="J38" s="66">
        <f>SUM(J15:J37)+L8</f>
        <v>94</v>
      </c>
      <c r="K38" s="11"/>
      <c r="L38" s="11"/>
    </row>
    <row r="39" spans="1:12" s="3" customFormat="1" ht="55.5" customHeight="1">
      <c r="A39" s="11" t="s">
        <v>107</v>
      </c>
      <c r="B39" s="11" t="s">
        <v>108</v>
      </c>
      <c r="C39" s="11" t="s">
        <v>109</v>
      </c>
      <c r="D39" s="137" t="s">
        <v>110</v>
      </c>
      <c r="E39" s="138"/>
      <c r="F39" s="138"/>
      <c r="G39" s="138"/>
      <c r="H39" s="138"/>
      <c r="I39" s="138"/>
      <c r="J39" s="138"/>
      <c r="K39" s="138"/>
      <c r="L39" s="138"/>
    </row>
    <row r="40" spans="1:12" s="3" customFormat="1" ht="66" customHeight="1">
      <c r="A40" s="11"/>
      <c r="B40" s="11"/>
      <c r="C40" s="11" t="s">
        <v>111</v>
      </c>
      <c r="D40" s="139" t="s">
        <v>112</v>
      </c>
      <c r="E40" s="139"/>
      <c r="F40" s="139"/>
      <c r="G40" s="139"/>
      <c r="H40" s="139"/>
      <c r="I40" s="139"/>
      <c r="J40" s="139"/>
      <c r="K40" s="139"/>
      <c r="L40" s="139"/>
    </row>
    <row r="41" spans="1:12" s="3" customFormat="1" ht="70.5" customHeight="1">
      <c r="A41" s="11"/>
      <c r="B41" s="11"/>
      <c r="C41" s="11" t="s">
        <v>113</v>
      </c>
      <c r="D41" s="139" t="s">
        <v>114</v>
      </c>
      <c r="E41" s="139"/>
      <c r="F41" s="139"/>
      <c r="G41" s="139"/>
      <c r="H41" s="139"/>
      <c r="I41" s="139"/>
      <c r="J41" s="139"/>
      <c r="K41" s="139"/>
      <c r="L41" s="139"/>
    </row>
    <row r="42" spans="1:12" s="3" customFormat="1" ht="60" customHeight="1">
      <c r="A42" s="11"/>
      <c r="B42" s="11"/>
      <c r="C42" s="11" t="s">
        <v>115</v>
      </c>
      <c r="D42" s="139" t="s">
        <v>116</v>
      </c>
      <c r="E42" s="139"/>
      <c r="F42" s="139"/>
      <c r="G42" s="139"/>
      <c r="H42" s="139"/>
      <c r="I42" s="139"/>
      <c r="J42" s="139"/>
      <c r="K42" s="139"/>
      <c r="L42" s="139"/>
    </row>
    <row r="43" spans="1:12" s="3" customFormat="1" ht="72" customHeight="1">
      <c r="A43" s="11"/>
      <c r="B43" s="11" t="s">
        <v>117</v>
      </c>
      <c r="C43" s="11"/>
      <c r="D43" s="103" t="s">
        <v>118</v>
      </c>
      <c r="E43" s="103"/>
      <c r="F43" s="103"/>
      <c r="G43" s="103"/>
      <c r="H43" s="103"/>
      <c r="I43" s="103"/>
      <c r="J43" s="103"/>
      <c r="K43" s="103"/>
      <c r="L43" s="103"/>
    </row>
    <row r="44" spans="1:12" s="3" customFormat="1" ht="97.5" customHeight="1">
      <c r="A44" s="11"/>
      <c r="B44" s="11" t="s">
        <v>119</v>
      </c>
      <c r="C44" s="11"/>
      <c r="D44" s="103" t="s">
        <v>120</v>
      </c>
      <c r="E44" s="103"/>
      <c r="F44" s="103"/>
      <c r="G44" s="103"/>
      <c r="H44" s="103"/>
      <c r="I44" s="103"/>
      <c r="J44" s="103"/>
      <c r="K44" s="103"/>
      <c r="L44" s="103"/>
    </row>
    <row r="45" spans="1:12" s="3" customFormat="1" ht="81" customHeight="1">
      <c r="A45" s="11"/>
      <c r="B45" s="11" t="s">
        <v>121</v>
      </c>
      <c r="C45" s="11"/>
      <c r="D45" s="103" t="s">
        <v>122</v>
      </c>
      <c r="E45" s="103"/>
      <c r="F45" s="103"/>
      <c r="G45" s="103"/>
      <c r="H45" s="103"/>
      <c r="I45" s="103"/>
      <c r="J45" s="103"/>
      <c r="K45" s="103"/>
      <c r="L45" s="103"/>
    </row>
    <row r="46" spans="1:12" s="3" customFormat="1" ht="27.75" customHeight="1">
      <c r="A46" s="54" t="s">
        <v>123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="2" customFormat="1" ht="13.5">
      <c r="H47" s="55"/>
    </row>
  </sheetData>
  <sheetProtection/>
  <mergeCells count="94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D34:F34"/>
    <mergeCell ref="K34:L34"/>
    <mergeCell ref="D35:F35"/>
    <mergeCell ref="K35:L35"/>
    <mergeCell ref="D36:F36"/>
    <mergeCell ref="K36:L36"/>
    <mergeCell ref="D37:F37"/>
    <mergeCell ref="K37:L37"/>
    <mergeCell ref="A38:H38"/>
    <mergeCell ref="K38:L38"/>
    <mergeCell ref="D39:L39"/>
    <mergeCell ref="D40:L40"/>
    <mergeCell ref="D41:L41"/>
    <mergeCell ref="D42:L42"/>
    <mergeCell ref="B43:C43"/>
    <mergeCell ref="D43:L43"/>
    <mergeCell ref="B44:C44"/>
    <mergeCell ref="D44:L44"/>
    <mergeCell ref="B45:C45"/>
    <mergeCell ref="D45:L45"/>
    <mergeCell ref="A46:L46"/>
    <mergeCell ref="A12:A13"/>
    <mergeCell ref="A14:A37"/>
    <mergeCell ref="A39:A45"/>
    <mergeCell ref="B15:B32"/>
    <mergeCell ref="B33:B36"/>
    <mergeCell ref="B39:B42"/>
    <mergeCell ref="C15:C21"/>
    <mergeCell ref="C23:C25"/>
    <mergeCell ref="C26:C32"/>
    <mergeCell ref="C33:C35"/>
    <mergeCell ref="A7:C11"/>
  </mergeCells>
  <printOptions/>
  <pageMargins left="0.75" right="0.75" top="1" bottom="1" header="0.51" footer="0.51"/>
  <pageSetup fitToHeight="0" fitToWidth="1" orientation="portrait" paperSize="9" scale="7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00" workbookViewId="0" topLeftCell="A1">
      <selection activeCell="D44" sqref="D44:L44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4" customWidth="1"/>
    <col min="10" max="10" width="5.50390625" style="2" customWidth="1"/>
    <col min="11" max="11" width="5.625" style="2" customWidth="1"/>
    <col min="12" max="12" width="9.875" style="2" customWidth="1"/>
    <col min="13" max="16384" width="9.00390625" style="2" customWidth="1"/>
  </cols>
  <sheetData>
    <row r="1" spans="1:9" s="1" customFormat="1" ht="16.5" customHeight="1">
      <c r="A1" s="5"/>
      <c r="B1" s="5"/>
      <c r="C1" s="6"/>
      <c r="D1" s="6"/>
      <c r="E1" s="6"/>
      <c r="F1" s="6"/>
      <c r="I1" s="5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57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2" t="s">
        <v>446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7"/>
      <c r="F8" s="18">
        <v>84</v>
      </c>
      <c r="G8" s="19"/>
      <c r="H8" s="11">
        <v>84</v>
      </c>
      <c r="I8" s="11"/>
      <c r="J8" s="11">
        <v>10</v>
      </c>
      <c r="K8" s="58">
        <f>H8/F8</f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7"/>
      <c r="F9" s="18">
        <v>84</v>
      </c>
      <c r="G9" s="19"/>
      <c r="H9" s="11">
        <v>84</v>
      </c>
      <c r="I9" s="11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7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170</v>
      </c>
      <c r="E11" s="17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54" customHeight="1">
      <c r="A13" s="21"/>
      <c r="B13" s="22" t="s">
        <v>356</v>
      </c>
      <c r="C13" s="11"/>
      <c r="D13" s="11"/>
      <c r="E13" s="11"/>
      <c r="F13" s="11"/>
      <c r="G13" s="11"/>
      <c r="H13" s="22" t="s">
        <v>392</v>
      </c>
      <c r="I13" s="11"/>
      <c r="J13" s="11"/>
      <c r="K13" s="11"/>
      <c r="L13" s="11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18" customHeight="1">
      <c r="A15" s="24"/>
      <c r="B15" s="28" t="s">
        <v>34</v>
      </c>
      <c r="C15" s="28" t="s">
        <v>35</v>
      </c>
      <c r="D15" s="71" t="s">
        <v>36</v>
      </c>
      <c r="E15" s="72"/>
      <c r="F15" s="73"/>
      <c r="G15" s="59" t="s">
        <v>447</v>
      </c>
      <c r="H15" s="33" t="s">
        <v>448</v>
      </c>
      <c r="I15" s="11">
        <v>4</v>
      </c>
      <c r="J15" s="11">
        <v>4</v>
      </c>
      <c r="K15" s="11"/>
      <c r="L15" s="11"/>
    </row>
    <row r="16" spans="1:12" s="3" customFormat="1" ht="18" customHeight="1">
      <c r="A16" s="24"/>
      <c r="B16" s="28"/>
      <c r="C16" s="28"/>
      <c r="D16" s="71" t="s">
        <v>397</v>
      </c>
      <c r="E16" s="72"/>
      <c r="F16" s="73"/>
      <c r="G16" s="59" t="s">
        <v>449</v>
      </c>
      <c r="H16" s="34" t="s">
        <v>450</v>
      </c>
      <c r="I16" s="11">
        <v>4</v>
      </c>
      <c r="J16" s="11">
        <v>3</v>
      </c>
      <c r="K16" s="11"/>
      <c r="L16" s="11"/>
    </row>
    <row r="17" spans="1:12" s="3" customFormat="1" ht="18" customHeight="1">
      <c r="A17" s="24"/>
      <c r="B17" s="28"/>
      <c r="C17" s="28"/>
      <c r="D17" s="71" t="s">
        <v>129</v>
      </c>
      <c r="E17" s="72"/>
      <c r="F17" s="73"/>
      <c r="G17" s="49" t="s">
        <v>451</v>
      </c>
      <c r="H17" s="34" t="s">
        <v>452</v>
      </c>
      <c r="I17" s="11">
        <v>4</v>
      </c>
      <c r="J17" s="11">
        <v>4</v>
      </c>
      <c r="K17" s="11"/>
      <c r="L17" s="11"/>
    </row>
    <row r="18" spans="1:12" s="3" customFormat="1" ht="18" customHeight="1">
      <c r="A18" s="24"/>
      <c r="B18" s="28"/>
      <c r="C18" s="28"/>
      <c r="D18" s="71" t="s">
        <v>184</v>
      </c>
      <c r="E18" s="72"/>
      <c r="F18" s="73"/>
      <c r="G18" s="49" t="s">
        <v>453</v>
      </c>
      <c r="H18" s="34" t="s">
        <v>454</v>
      </c>
      <c r="I18" s="11">
        <v>4</v>
      </c>
      <c r="J18" s="11">
        <v>3</v>
      </c>
      <c r="K18" s="11"/>
      <c r="L18" s="11"/>
    </row>
    <row r="19" spans="1:12" s="3" customFormat="1" ht="18" customHeight="1">
      <c r="A19" s="24"/>
      <c r="B19" s="28"/>
      <c r="C19" s="28"/>
      <c r="D19" s="71" t="s">
        <v>50</v>
      </c>
      <c r="E19" s="72"/>
      <c r="F19" s="73"/>
      <c r="G19" s="49" t="s">
        <v>455</v>
      </c>
      <c r="H19" s="34" t="s">
        <v>456</v>
      </c>
      <c r="I19" s="11">
        <v>4</v>
      </c>
      <c r="J19" s="11">
        <v>2</v>
      </c>
      <c r="K19" s="11"/>
      <c r="L19" s="11"/>
    </row>
    <row r="20" spans="1:12" s="3" customFormat="1" ht="18" customHeight="1">
      <c r="A20" s="24"/>
      <c r="B20" s="28"/>
      <c r="C20" s="28"/>
      <c r="D20" s="36" t="s">
        <v>414</v>
      </c>
      <c r="E20" s="37"/>
      <c r="F20" s="38"/>
      <c r="G20" s="42">
        <v>0.8</v>
      </c>
      <c r="H20" s="42">
        <v>0.8</v>
      </c>
      <c r="I20" s="11">
        <v>3</v>
      </c>
      <c r="J20" s="11">
        <v>3</v>
      </c>
      <c r="K20" s="11"/>
      <c r="L20" s="11"/>
    </row>
    <row r="21" spans="1:12" s="3" customFormat="1" ht="18" customHeight="1">
      <c r="A21" s="24"/>
      <c r="B21" s="28"/>
      <c r="C21" s="28" t="s">
        <v>59</v>
      </c>
      <c r="D21" s="74" t="s">
        <v>60</v>
      </c>
      <c r="E21" s="75"/>
      <c r="F21" s="76"/>
      <c r="G21" s="42">
        <v>1</v>
      </c>
      <c r="H21" s="42">
        <v>1</v>
      </c>
      <c r="I21" s="11">
        <v>4</v>
      </c>
      <c r="J21" s="11">
        <v>4</v>
      </c>
      <c r="K21" s="11"/>
      <c r="L21" s="11"/>
    </row>
    <row r="22" spans="1:12" s="3" customFormat="1" ht="18" customHeight="1">
      <c r="A22" s="24"/>
      <c r="B22" s="28"/>
      <c r="C22" s="28" t="s">
        <v>61</v>
      </c>
      <c r="D22" s="71" t="s">
        <v>193</v>
      </c>
      <c r="E22" s="72"/>
      <c r="F22" s="73"/>
      <c r="G22" s="43" t="s">
        <v>457</v>
      </c>
      <c r="H22" s="43" t="s">
        <v>457</v>
      </c>
      <c r="I22" s="11">
        <v>4</v>
      </c>
      <c r="J22" s="11">
        <v>4</v>
      </c>
      <c r="K22" s="11"/>
      <c r="L22" s="11"/>
    </row>
    <row r="23" spans="1:12" s="3" customFormat="1" ht="18" customHeight="1">
      <c r="A23" s="24"/>
      <c r="B23" s="28"/>
      <c r="C23" s="28"/>
      <c r="D23" s="71" t="s">
        <v>195</v>
      </c>
      <c r="E23" s="72"/>
      <c r="F23" s="73"/>
      <c r="G23" s="43" t="s">
        <v>458</v>
      </c>
      <c r="H23" s="43"/>
      <c r="I23" s="11">
        <v>4</v>
      </c>
      <c r="J23" s="11"/>
      <c r="K23" s="63" t="s">
        <v>411</v>
      </c>
      <c r="L23" s="63"/>
    </row>
    <row r="24" spans="1:12" s="3" customFormat="1" ht="18" customHeight="1">
      <c r="A24" s="24"/>
      <c r="B24" s="28"/>
      <c r="C24" s="28"/>
      <c r="D24" s="71" t="s">
        <v>64</v>
      </c>
      <c r="E24" s="72"/>
      <c r="F24" s="73"/>
      <c r="G24" s="44">
        <v>1</v>
      </c>
      <c r="H24" s="44">
        <v>1</v>
      </c>
      <c r="I24" s="11">
        <v>4</v>
      </c>
      <c r="J24" s="11">
        <v>4</v>
      </c>
      <c r="K24" s="11"/>
      <c r="L24" s="11"/>
    </row>
    <row r="25" spans="1:12" s="3" customFormat="1" ht="30" customHeight="1">
      <c r="A25" s="24"/>
      <c r="B25" s="28"/>
      <c r="C25" s="28" t="s">
        <v>65</v>
      </c>
      <c r="D25" s="71" t="s">
        <v>197</v>
      </c>
      <c r="E25" s="72"/>
      <c r="F25" s="73"/>
      <c r="G25" s="45" t="s">
        <v>313</v>
      </c>
      <c r="H25" s="46" t="s">
        <v>314</v>
      </c>
      <c r="I25" s="11">
        <v>3</v>
      </c>
      <c r="J25" s="11">
        <v>3</v>
      </c>
      <c r="K25" s="11"/>
      <c r="L25" s="11"/>
    </row>
    <row r="26" spans="1:12" s="3" customFormat="1" ht="30" customHeight="1">
      <c r="A26" s="24"/>
      <c r="B26" s="28"/>
      <c r="C26" s="28"/>
      <c r="D26" s="71" t="s">
        <v>421</v>
      </c>
      <c r="E26" s="72"/>
      <c r="F26" s="73"/>
      <c r="G26" s="45" t="s">
        <v>422</v>
      </c>
      <c r="H26" s="45" t="s">
        <v>459</v>
      </c>
      <c r="I26" s="11">
        <v>3</v>
      </c>
      <c r="J26" s="11">
        <v>3</v>
      </c>
      <c r="K26" s="64"/>
      <c r="L26" s="65"/>
    </row>
    <row r="27" spans="1:12" s="3" customFormat="1" ht="30" customHeight="1">
      <c r="A27" s="24"/>
      <c r="B27" s="28"/>
      <c r="C27" s="28"/>
      <c r="D27" s="71" t="s">
        <v>419</v>
      </c>
      <c r="E27" s="72"/>
      <c r="F27" s="73"/>
      <c r="G27" s="45" t="s">
        <v>73</v>
      </c>
      <c r="H27" s="46" t="s">
        <v>460</v>
      </c>
      <c r="I27" s="11">
        <v>3</v>
      </c>
      <c r="J27" s="11">
        <v>3</v>
      </c>
      <c r="K27" s="64"/>
      <c r="L27" s="65"/>
    </row>
    <row r="28" spans="1:12" s="3" customFormat="1" ht="30" customHeight="1">
      <c r="A28" s="24"/>
      <c r="B28" s="28"/>
      <c r="C28" s="28"/>
      <c r="D28" s="71" t="s">
        <v>207</v>
      </c>
      <c r="E28" s="72"/>
      <c r="F28" s="73"/>
      <c r="G28" s="45" t="s">
        <v>203</v>
      </c>
      <c r="H28" s="46" t="s">
        <v>316</v>
      </c>
      <c r="I28" s="11">
        <v>3</v>
      </c>
      <c r="J28" s="11">
        <v>3</v>
      </c>
      <c r="K28" s="64"/>
      <c r="L28" s="65"/>
    </row>
    <row r="29" spans="1:12" s="3" customFormat="1" ht="30" customHeight="1">
      <c r="A29" s="24"/>
      <c r="B29" s="28"/>
      <c r="C29" s="28"/>
      <c r="D29" s="71" t="s">
        <v>210</v>
      </c>
      <c r="E29" s="72"/>
      <c r="F29" s="73"/>
      <c r="G29" s="45" t="s">
        <v>285</v>
      </c>
      <c r="H29" s="47" t="s">
        <v>317</v>
      </c>
      <c r="I29" s="11">
        <v>3</v>
      </c>
      <c r="J29" s="11">
        <v>3</v>
      </c>
      <c r="K29" s="64"/>
      <c r="L29" s="65"/>
    </row>
    <row r="30" spans="1:12" s="3" customFormat="1" ht="27" customHeight="1">
      <c r="A30" s="24"/>
      <c r="B30" s="28"/>
      <c r="C30" s="28" t="s">
        <v>90</v>
      </c>
      <c r="D30" s="71" t="s">
        <v>95</v>
      </c>
      <c r="E30" s="72"/>
      <c r="F30" s="73"/>
      <c r="G30" s="48" t="s">
        <v>320</v>
      </c>
      <c r="H30" s="48" t="s">
        <v>321</v>
      </c>
      <c r="I30" s="11">
        <v>3</v>
      </c>
      <c r="J30" s="11">
        <v>3</v>
      </c>
      <c r="K30" s="11"/>
      <c r="L30" s="11"/>
    </row>
    <row r="31" spans="1:12" s="3" customFormat="1" ht="27" customHeight="1">
      <c r="A31" s="24"/>
      <c r="B31" s="28"/>
      <c r="C31" s="28"/>
      <c r="D31" s="71" t="s">
        <v>215</v>
      </c>
      <c r="E31" s="72"/>
      <c r="F31" s="73"/>
      <c r="G31" s="44" t="s">
        <v>322</v>
      </c>
      <c r="H31" s="44" t="s">
        <v>322</v>
      </c>
      <c r="I31" s="11">
        <v>5</v>
      </c>
      <c r="J31" s="11">
        <v>5</v>
      </c>
      <c r="K31" s="64"/>
      <c r="L31" s="65"/>
    </row>
    <row r="32" spans="1:12" s="3" customFormat="1" ht="27" customHeight="1">
      <c r="A32" s="24"/>
      <c r="B32" s="28"/>
      <c r="C32" s="28"/>
      <c r="D32" s="71" t="s">
        <v>159</v>
      </c>
      <c r="E32" s="72"/>
      <c r="F32" s="73"/>
      <c r="G32" s="49" t="s">
        <v>160</v>
      </c>
      <c r="H32" s="49" t="s">
        <v>160</v>
      </c>
      <c r="I32" s="11">
        <v>5</v>
      </c>
      <c r="J32" s="11">
        <v>5</v>
      </c>
      <c r="K32" s="11"/>
      <c r="L32" s="11"/>
    </row>
    <row r="33" spans="1:12" s="3" customFormat="1" ht="27" customHeight="1">
      <c r="A33" s="24"/>
      <c r="B33" s="28"/>
      <c r="C33" s="28"/>
      <c r="D33" s="71" t="s">
        <v>161</v>
      </c>
      <c r="E33" s="72"/>
      <c r="F33" s="73"/>
      <c r="G33" s="49" t="s">
        <v>94</v>
      </c>
      <c r="H33" s="49" t="s">
        <v>94</v>
      </c>
      <c r="I33" s="11">
        <v>5</v>
      </c>
      <c r="J33" s="11">
        <v>5</v>
      </c>
      <c r="K33" s="11"/>
      <c r="L33" s="11"/>
    </row>
    <row r="34" spans="1:12" s="3" customFormat="1" ht="27" customHeight="1">
      <c r="A34" s="24"/>
      <c r="B34" s="28"/>
      <c r="C34" s="28" t="s">
        <v>217</v>
      </c>
      <c r="D34" s="71" t="s">
        <v>218</v>
      </c>
      <c r="E34" s="72"/>
      <c r="F34" s="73"/>
      <c r="G34" s="44" t="s">
        <v>192</v>
      </c>
      <c r="H34" s="44">
        <v>0.95</v>
      </c>
      <c r="I34" s="11">
        <v>3</v>
      </c>
      <c r="J34" s="11">
        <v>3</v>
      </c>
      <c r="K34" s="11"/>
      <c r="L34" s="11"/>
    </row>
    <row r="35" spans="1:12" s="3" customFormat="1" ht="27" customHeight="1">
      <c r="A35" s="24"/>
      <c r="B35" s="28"/>
      <c r="C35" s="28" t="s">
        <v>98</v>
      </c>
      <c r="D35" s="71" t="s">
        <v>99</v>
      </c>
      <c r="E35" s="72"/>
      <c r="F35" s="73"/>
      <c r="G35" s="49" t="s">
        <v>100</v>
      </c>
      <c r="H35" s="49" t="s">
        <v>101</v>
      </c>
      <c r="I35" s="11">
        <v>5</v>
      </c>
      <c r="J35" s="11">
        <v>5</v>
      </c>
      <c r="K35" s="11"/>
      <c r="L35" s="11"/>
    </row>
    <row r="36" spans="1:12" s="3" customFormat="1" ht="27" customHeight="1">
      <c r="A36" s="24"/>
      <c r="B36" s="28" t="s">
        <v>102</v>
      </c>
      <c r="C36" s="28" t="s">
        <v>103</v>
      </c>
      <c r="D36" s="71" t="s">
        <v>104</v>
      </c>
      <c r="E36" s="72"/>
      <c r="F36" s="73"/>
      <c r="G36" s="44" t="s">
        <v>192</v>
      </c>
      <c r="H36" s="44">
        <v>0.95</v>
      </c>
      <c r="I36" s="11">
        <v>5</v>
      </c>
      <c r="J36" s="11">
        <v>5</v>
      </c>
      <c r="K36" s="11"/>
      <c r="L36" s="11"/>
    </row>
    <row r="37" spans="1:12" s="3" customFormat="1" ht="27" customHeight="1">
      <c r="A37" s="24"/>
      <c r="B37" s="28"/>
      <c r="C37" s="28"/>
      <c r="D37" s="71" t="s">
        <v>163</v>
      </c>
      <c r="E37" s="72"/>
      <c r="F37" s="73"/>
      <c r="G37" s="44" t="s">
        <v>192</v>
      </c>
      <c r="H37" s="44">
        <v>1</v>
      </c>
      <c r="I37" s="11">
        <v>5</v>
      </c>
      <c r="J37" s="11">
        <v>5</v>
      </c>
      <c r="K37" s="11"/>
      <c r="L37" s="11"/>
    </row>
    <row r="38" spans="1:12" s="3" customFormat="1" ht="12" customHeight="1">
      <c r="A38" s="50" t="s">
        <v>106</v>
      </c>
      <c r="B38" s="51"/>
      <c r="C38" s="51"/>
      <c r="D38" s="51"/>
      <c r="E38" s="51"/>
      <c r="F38" s="51"/>
      <c r="G38" s="51"/>
      <c r="H38" s="52"/>
      <c r="I38" s="66">
        <v>100</v>
      </c>
      <c r="J38" s="67">
        <f>SUM(J15:J37)+L8</f>
        <v>92</v>
      </c>
      <c r="K38" s="11"/>
      <c r="L38" s="11"/>
    </row>
    <row r="39" spans="1:12" s="3" customFormat="1" ht="45" customHeight="1">
      <c r="A39" s="11" t="s">
        <v>107</v>
      </c>
      <c r="B39" s="11" t="s">
        <v>108</v>
      </c>
      <c r="C39" s="11" t="s">
        <v>109</v>
      </c>
      <c r="D39" s="53" t="s">
        <v>461</v>
      </c>
      <c r="E39" s="53"/>
      <c r="F39" s="53"/>
      <c r="G39" s="53"/>
      <c r="H39" s="53"/>
      <c r="I39" s="53"/>
      <c r="J39" s="53"/>
      <c r="K39" s="53"/>
      <c r="L39" s="53"/>
    </row>
    <row r="40" spans="1:12" s="3" customFormat="1" ht="48" customHeight="1">
      <c r="A40" s="11"/>
      <c r="B40" s="11"/>
      <c r="C40" s="11" t="s">
        <v>111</v>
      </c>
      <c r="D40" s="53" t="s">
        <v>462</v>
      </c>
      <c r="E40" s="53"/>
      <c r="F40" s="53"/>
      <c r="G40" s="53"/>
      <c r="H40" s="53"/>
      <c r="I40" s="53"/>
      <c r="J40" s="53"/>
      <c r="K40" s="53"/>
      <c r="L40" s="53"/>
    </row>
    <row r="41" spans="1:12" s="3" customFormat="1" ht="63.75" customHeight="1">
      <c r="A41" s="11"/>
      <c r="B41" s="11"/>
      <c r="C41" s="11" t="s">
        <v>113</v>
      </c>
      <c r="D41" s="53" t="s">
        <v>463</v>
      </c>
      <c r="E41" s="53"/>
      <c r="F41" s="53"/>
      <c r="G41" s="53"/>
      <c r="H41" s="53"/>
      <c r="I41" s="53"/>
      <c r="J41" s="53"/>
      <c r="K41" s="53"/>
      <c r="L41" s="53"/>
    </row>
    <row r="42" spans="1:12" s="3" customFormat="1" ht="72" customHeight="1">
      <c r="A42" s="11"/>
      <c r="B42" s="11"/>
      <c r="C42" s="11" t="s">
        <v>115</v>
      </c>
      <c r="D42" s="53" t="s">
        <v>464</v>
      </c>
      <c r="E42" s="53"/>
      <c r="F42" s="53"/>
      <c r="G42" s="53"/>
      <c r="H42" s="53"/>
      <c r="I42" s="53"/>
      <c r="J42" s="53"/>
      <c r="K42" s="53"/>
      <c r="L42" s="53"/>
    </row>
    <row r="43" spans="1:12" s="3" customFormat="1" ht="81" customHeight="1">
      <c r="A43" s="11"/>
      <c r="B43" s="11" t="s">
        <v>117</v>
      </c>
      <c r="C43" s="11"/>
      <c r="D43" s="53" t="s">
        <v>465</v>
      </c>
      <c r="E43" s="53"/>
      <c r="F43" s="53"/>
      <c r="G43" s="53"/>
      <c r="H43" s="53"/>
      <c r="I43" s="53"/>
      <c r="J43" s="53"/>
      <c r="K43" s="53"/>
      <c r="L43" s="53"/>
    </row>
    <row r="44" spans="1:12" s="3" customFormat="1" ht="69" customHeight="1">
      <c r="A44" s="11"/>
      <c r="B44" s="11" t="s">
        <v>119</v>
      </c>
      <c r="C44" s="11"/>
      <c r="D44" s="53" t="s">
        <v>444</v>
      </c>
      <c r="E44" s="53"/>
      <c r="F44" s="53"/>
      <c r="G44" s="53"/>
      <c r="H44" s="53"/>
      <c r="I44" s="53"/>
      <c r="J44" s="53"/>
      <c r="K44" s="53"/>
      <c r="L44" s="53"/>
    </row>
    <row r="45" spans="1:12" s="3" customFormat="1" ht="81" customHeight="1">
      <c r="A45" s="11"/>
      <c r="B45" s="11" t="s">
        <v>121</v>
      </c>
      <c r="C45" s="11"/>
      <c r="D45" s="53" t="s">
        <v>445</v>
      </c>
      <c r="E45" s="53"/>
      <c r="F45" s="53"/>
      <c r="G45" s="53"/>
      <c r="H45" s="53"/>
      <c r="I45" s="53"/>
      <c r="J45" s="53"/>
      <c r="K45" s="53"/>
      <c r="L45" s="53"/>
    </row>
    <row r="46" spans="1:12" s="3" customFormat="1" ht="27.75" customHeight="1">
      <c r="A46" s="54" t="s">
        <v>123</v>
      </c>
      <c r="B46" s="54"/>
      <c r="C46" s="54"/>
      <c r="D46" s="54"/>
      <c r="E46" s="54"/>
      <c r="F46" s="54"/>
      <c r="G46" s="54"/>
      <c r="H46" s="54"/>
      <c r="I46" s="26"/>
      <c r="J46" s="54"/>
      <c r="K46" s="54"/>
      <c r="L46" s="54"/>
    </row>
    <row r="47" spans="8:9" s="2" customFormat="1" ht="13.5">
      <c r="H47" s="55"/>
      <c r="I47" s="4"/>
    </row>
  </sheetData>
  <sheetProtection/>
  <mergeCells count="97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A38:H38"/>
    <mergeCell ref="K38:L38"/>
    <mergeCell ref="D39:L39"/>
    <mergeCell ref="D40:L40"/>
    <mergeCell ref="D41:L41"/>
    <mergeCell ref="D42:L42"/>
    <mergeCell ref="B43:C43"/>
    <mergeCell ref="D43:L43"/>
    <mergeCell ref="B44:C44"/>
    <mergeCell ref="D44:L44"/>
    <mergeCell ref="B45:C45"/>
    <mergeCell ref="D45:L45"/>
    <mergeCell ref="A46:L46"/>
    <mergeCell ref="A12:A13"/>
    <mergeCell ref="A14:A37"/>
    <mergeCell ref="A39:A45"/>
    <mergeCell ref="B15:B29"/>
    <mergeCell ref="B30:B35"/>
    <mergeCell ref="B36:B37"/>
    <mergeCell ref="B39:B42"/>
    <mergeCell ref="C15:C20"/>
    <mergeCell ref="C22:C24"/>
    <mergeCell ref="C25:C29"/>
    <mergeCell ref="C30:C33"/>
    <mergeCell ref="C36:C37"/>
    <mergeCell ref="A7:C11"/>
  </mergeCells>
  <printOptions/>
  <pageMargins left="0.75" right="0.39305555555555555" top="1" bottom="1" header="0.51" footer="0.51"/>
  <pageSetup orientation="portrait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7"/>
  <sheetViews>
    <sheetView zoomScaleSheetLayoutView="100" workbookViewId="0" topLeftCell="A43">
      <selection activeCell="N54" sqref="N54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4" customWidth="1"/>
    <col min="10" max="10" width="5.50390625" style="2" customWidth="1"/>
    <col min="11" max="11" width="5.625" style="2" customWidth="1"/>
    <col min="12" max="12" width="9.875" style="2" customWidth="1"/>
    <col min="13" max="16384" width="9.00390625" style="2" customWidth="1"/>
  </cols>
  <sheetData>
    <row r="1" spans="1:9" s="1" customFormat="1" ht="16.5" customHeight="1">
      <c r="A1" s="5"/>
      <c r="B1" s="5"/>
      <c r="C1" s="6"/>
      <c r="D1" s="6"/>
      <c r="E1" s="6"/>
      <c r="F1" s="6"/>
      <c r="I1" s="5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57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2" t="s">
        <v>466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7"/>
      <c r="F8" s="18">
        <v>158.07504</v>
      </c>
      <c r="G8" s="19"/>
      <c r="H8" s="18">
        <v>158.07504</v>
      </c>
      <c r="I8" s="19"/>
      <c r="J8" s="11">
        <v>10</v>
      </c>
      <c r="K8" s="58">
        <f>H8/F8</f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7"/>
      <c r="F9" s="18">
        <v>158.07504</v>
      </c>
      <c r="G9" s="19"/>
      <c r="H9" s="18">
        <v>158.07504</v>
      </c>
      <c r="I9" s="19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7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8" s="3" customFormat="1" ht="13.5" customHeight="1">
      <c r="A11" s="11"/>
      <c r="B11" s="11"/>
      <c r="C11" s="11"/>
      <c r="D11" s="15" t="s">
        <v>170</v>
      </c>
      <c r="E11" s="17"/>
      <c r="F11" s="18"/>
      <c r="G11" s="19"/>
      <c r="H11" s="11"/>
      <c r="I11" s="11"/>
      <c r="J11" s="11" t="s">
        <v>17</v>
      </c>
      <c r="K11" s="53"/>
      <c r="L11" s="11" t="s">
        <v>17</v>
      </c>
      <c r="O11" s="59" t="s">
        <v>447</v>
      </c>
      <c r="Q11" s="3">
        <v>12300</v>
      </c>
      <c r="R11" s="3">
        <v>21251</v>
      </c>
    </row>
    <row r="12" spans="1:18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  <c r="O12" s="59" t="s">
        <v>449</v>
      </c>
      <c r="Q12" s="3">
        <v>1000</v>
      </c>
      <c r="R12" s="3">
        <v>8759</v>
      </c>
    </row>
    <row r="13" spans="1:15" s="3" customFormat="1" ht="54" customHeight="1">
      <c r="A13" s="21"/>
      <c r="B13" s="22" t="s">
        <v>356</v>
      </c>
      <c r="C13" s="11"/>
      <c r="D13" s="11"/>
      <c r="E13" s="11"/>
      <c r="F13" s="11"/>
      <c r="G13" s="11"/>
      <c r="H13" s="23" t="s">
        <v>357</v>
      </c>
      <c r="I13" s="53"/>
      <c r="J13" s="53"/>
      <c r="K13" s="53"/>
      <c r="L13" s="53"/>
      <c r="O13" s="49" t="s">
        <v>451</v>
      </c>
    </row>
    <row r="14" spans="1:15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  <c r="O14" s="49" t="s">
        <v>453</v>
      </c>
    </row>
    <row r="15" spans="1:15" s="3" customFormat="1" ht="18" customHeight="1">
      <c r="A15" s="24"/>
      <c r="B15" s="28" t="s">
        <v>34</v>
      </c>
      <c r="C15" s="28" t="s">
        <v>35</v>
      </c>
      <c r="D15" s="29" t="s">
        <v>36</v>
      </c>
      <c r="E15" s="30"/>
      <c r="F15" s="31"/>
      <c r="G15" s="32" t="s">
        <v>467</v>
      </c>
      <c r="H15" s="33" t="s">
        <v>468</v>
      </c>
      <c r="I15" s="11">
        <v>3</v>
      </c>
      <c r="J15" s="11">
        <v>3</v>
      </c>
      <c r="K15" s="11"/>
      <c r="L15" s="11"/>
      <c r="O15" s="49" t="s">
        <v>455</v>
      </c>
    </row>
    <row r="16" spans="1:21" s="3" customFormat="1" ht="18" customHeight="1">
      <c r="A16" s="24"/>
      <c r="B16" s="28"/>
      <c r="C16" s="28"/>
      <c r="D16" s="29" t="s">
        <v>129</v>
      </c>
      <c r="E16" s="30"/>
      <c r="F16" s="31"/>
      <c r="G16" s="32" t="s">
        <v>469</v>
      </c>
      <c r="H16" s="34" t="s">
        <v>470</v>
      </c>
      <c r="I16" s="11">
        <v>3</v>
      </c>
      <c r="J16" s="11">
        <v>3</v>
      </c>
      <c r="K16" s="11"/>
      <c r="L16" s="11"/>
      <c r="O16" s="61" t="s">
        <v>36</v>
      </c>
      <c r="P16" s="62"/>
      <c r="Q16" s="68"/>
      <c r="R16" s="69" t="s">
        <v>393</v>
      </c>
      <c r="S16" s="34">
        <v>8277</v>
      </c>
      <c r="T16" s="3">
        <v>12895</v>
      </c>
      <c r="U16" s="3">
        <f>S16+T16</f>
        <v>21172</v>
      </c>
    </row>
    <row r="17" spans="1:21" s="3" customFormat="1" ht="18" customHeight="1">
      <c r="A17" s="24"/>
      <c r="B17" s="28"/>
      <c r="C17" s="28"/>
      <c r="D17" s="29" t="s">
        <v>397</v>
      </c>
      <c r="E17" s="30"/>
      <c r="F17" s="31"/>
      <c r="G17" s="32" t="s">
        <v>471</v>
      </c>
      <c r="H17" s="34" t="s">
        <v>452</v>
      </c>
      <c r="I17" s="11">
        <v>3</v>
      </c>
      <c r="J17" s="11">
        <v>3</v>
      </c>
      <c r="K17" s="11"/>
      <c r="L17" s="11"/>
      <c r="O17" s="61" t="s">
        <v>129</v>
      </c>
      <c r="P17" s="62"/>
      <c r="Q17" s="68"/>
      <c r="R17" s="69" t="s">
        <v>395</v>
      </c>
      <c r="S17" s="34">
        <v>7359</v>
      </c>
      <c r="T17" s="3">
        <v>1421</v>
      </c>
      <c r="U17" s="3">
        <f>S17+T17</f>
        <v>8780</v>
      </c>
    </row>
    <row r="18" spans="1:21" s="3" customFormat="1" ht="18" customHeight="1">
      <c r="A18" s="24"/>
      <c r="B18" s="28"/>
      <c r="C18" s="28"/>
      <c r="D18" s="29" t="s">
        <v>184</v>
      </c>
      <c r="E18" s="30"/>
      <c r="F18" s="31"/>
      <c r="G18" s="32" t="s">
        <v>472</v>
      </c>
      <c r="H18" s="34" t="s">
        <v>473</v>
      </c>
      <c r="I18" s="11">
        <v>3</v>
      </c>
      <c r="J18" s="11">
        <v>3</v>
      </c>
      <c r="K18" s="11"/>
      <c r="L18" s="11"/>
      <c r="O18" s="61" t="s">
        <v>397</v>
      </c>
      <c r="P18" s="62"/>
      <c r="Q18" s="68"/>
      <c r="R18" s="69" t="s">
        <v>398</v>
      </c>
      <c r="S18" s="34"/>
      <c r="T18" s="3">
        <v>1007</v>
      </c>
      <c r="U18" s="3">
        <f>S18+T18</f>
        <v>1007</v>
      </c>
    </row>
    <row r="19" spans="1:21" s="3" customFormat="1" ht="18" customHeight="1">
      <c r="A19" s="24"/>
      <c r="B19" s="28"/>
      <c r="C19" s="28"/>
      <c r="D19" s="29" t="s">
        <v>50</v>
      </c>
      <c r="E19" s="30"/>
      <c r="F19" s="31"/>
      <c r="G19" s="32" t="s">
        <v>474</v>
      </c>
      <c r="H19" s="34" t="s">
        <v>475</v>
      </c>
      <c r="I19" s="11">
        <v>3</v>
      </c>
      <c r="J19" s="11">
        <v>3</v>
      </c>
      <c r="K19" s="11"/>
      <c r="L19" s="11"/>
      <c r="O19" s="61" t="s">
        <v>184</v>
      </c>
      <c r="P19" s="62"/>
      <c r="Q19" s="68"/>
      <c r="R19" s="69" t="s">
        <v>400</v>
      </c>
      <c r="S19" s="34">
        <v>140</v>
      </c>
      <c r="T19" s="3">
        <v>9</v>
      </c>
      <c r="U19" s="3">
        <f>S19+T19</f>
        <v>149</v>
      </c>
    </row>
    <row r="20" spans="1:21" s="3" customFormat="1" ht="18" customHeight="1">
      <c r="A20" s="24"/>
      <c r="B20" s="28"/>
      <c r="C20" s="28"/>
      <c r="D20" s="29" t="s">
        <v>404</v>
      </c>
      <c r="E20" s="30"/>
      <c r="F20" s="31"/>
      <c r="G20" s="32" t="s">
        <v>405</v>
      </c>
      <c r="H20" s="32" t="s">
        <v>406</v>
      </c>
      <c r="I20" s="11">
        <v>3</v>
      </c>
      <c r="J20" s="11">
        <v>3</v>
      </c>
      <c r="K20" s="63"/>
      <c r="L20" s="63"/>
      <c r="O20" s="61" t="s">
        <v>50</v>
      </c>
      <c r="P20" s="62"/>
      <c r="Q20" s="68"/>
      <c r="R20" s="69" t="s">
        <v>402</v>
      </c>
      <c r="S20" s="70">
        <v>280</v>
      </c>
      <c r="T20" s="3">
        <v>4</v>
      </c>
      <c r="U20" s="3">
        <f>S20+T20</f>
        <v>284</v>
      </c>
    </row>
    <row r="21" spans="1:19" s="3" customFormat="1" ht="18" customHeight="1">
      <c r="A21" s="24"/>
      <c r="B21" s="28"/>
      <c r="C21" s="28"/>
      <c r="D21" s="29" t="s">
        <v>407</v>
      </c>
      <c r="E21" s="30"/>
      <c r="F21" s="31"/>
      <c r="G21" s="32" t="s">
        <v>408</v>
      </c>
      <c r="H21" s="35" t="s">
        <v>409</v>
      </c>
      <c r="I21" s="11">
        <v>3</v>
      </c>
      <c r="J21" s="11">
        <v>3</v>
      </c>
      <c r="K21" s="11"/>
      <c r="L21" s="11"/>
      <c r="O21" s="61" t="s">
        <v>404</v>
      </c>
      <c r="P21" s="62"/>
      <c r="Q21" s="68"/>
      <c r="R21" s="69" t="s">
        <v>405</v>
      </c>
      <c r="S21" s="70">
        <v>150</v>
      </c>
    </row>
    <row r="22" spans="1:19" s="3" customFormat="1" ht="18" customHeight="1">
      <c r="A22" s="24"/>
      <c r="B22" s="28"/>
      <c r="C22" s="28"/>
      <c r="D22" s="36" t="s">
        <v>414</v>
      </c>
      <c r="E22" s="37"/>
      <c r="F22" s="38"/>
      <c r="G22" s="39">
        <v>0.5</v>
      </c>
      <c r="H22" s="40">
        <v>0.5</v>
      </c>
      <c r="I22" s="11">
        <v>3</v>
      </c>
      <c r="J22" s="11">
        <v>3</v>
      </c>
      <c r="K22" s="63"/>
      <c r="L22" s="63"/>
      <c r="O22" s="61" t="s">
        <v>407</v>
      </c>
      <c r="P22" s="62"/>
      <c r="Q22" s="68"/>
      <c r="R22" s="69" t="s">
        <v>408</v>
      </c>
      <c r="S22" s="70">
        <v>7</v>
      </c>
    </row>
    <row r="23" spans="1:19" s="3" customFormat="1" ht="18" customHeight="1">
      <c r="A23" s="24"/>
      <c r="B23" s="28"/>
      <c r="C23" s="28"/>
      <c r="D23" s="29" t="s">
        <v>53</v>
      </c>
      <c r="E23" s="30"/>
      <c r="F23" s="31"/>
      <c r="G23" s="32" t="s">
        <v>410</v>
      </c>
      <c r="H23" s="41"/>
      <c r="I23" s="11">
        <v>3</v>
      </c>
      <c r="J23" s="11"/>
      <c r="K23" s="63" t="s">
        <v>411</v>
      </c>
      <c r="L23" s="63"/>
      <c r="O23" s="61" t="s">
        <v>53</v>
      </c>
      <c r="P23" s="62"/>
      <c r="Q23" s="68"/>
      <c r="R23" s="69" t="s">
        <v>410</v>
      </c>
      <c r="S23" s="35"/>
    </row>
    <row r="24" spans="1:19" s="3" customFormat="1" ht="18" customHeight="1">
      <c r="A24" s="24"/>
      <c r="B24" s="28"/>
      <c r="C24" s="28"/>
      <c r="D24" s="29" t="s">
        <v>134</v>
      </c>
      <c r="E24" s="30"/>
      <c r="F24" s="31"/>
      <c r="G24" s="32" t="s">
        <v>412</v>
      </c>
      <c r="H24" s="41"/>
      <c r="I24" s="11">
        <v>3</v>
      </c>
      <c r="J24" s="11"/>
      <c r="K24" s="63" t="s">
        <v>411</v>
      </c>
      <c r="L24" s="63"/>
      <c r="O24" s="61" t="s">
        <v>134</v>
      </c>
      <c r="P24" s="62"/>
      <c r="Q24" s="68"/>
      <c r="R24" s="69" t="s">
        <v>412</v>
      </c>
      <c r="S24" s="35"/>
    </row>
    <row r="25" spans="1:19" s="3" customFormat="1" ht="18" customHeight="1">
      <c r="A25" s="24"/>
      <c r="B25" s="28"/>
      <c r="C25" s="28"/>
      <c r="D25" s="29" t="s">
        <v>56</v>
      </c>
      <c r="E25" s="30"/>
      <c r="F25" s="31"/>
      <c r="G25" s="32" t="s">
        <v>413</v>
      </c>
      <c r="H25" s="42"/>
      <c r="I25" s="11">
        <v>3</v>
      </c>
      <c r="J25" s="11"/>
      <c r="K25" s="11"/>
      <c r="L25" s="11"/>
      <c r="O25" s="61" t="s">
        <v>56</v>
      </c>
      <c r="P25" s="62"/>
      <c r="Q25" s="68"/>
      <c r="R25" s="69" t="s">
        <v>413</v>
      </c>
      <c r="S25" s="35"/>
    </row>
    <row r="26" spans="1:12" s="3" customFormat="1" ht="18" customHeight="1">
      <c r="A26" s="24"/>
      <c r="B26" s="28"/>
      <c r="C26" s="28" t="s">
        <v>59</v>
      </c>
      <c r="D26" s="36" t="s">
        <v>60</v>
      </c>
      <c r="E26" s="37"/>
      <c r="F26" s="38"/>
      <c r="G26" s="42">
        <v>1</v>
      </c>
      <c r="H26" s="42">
        <v>1</v>
      </c>
      <c r="I26" s="11">
        <v>3</v>
      </c>
      <c r="J26" s="11">
        <v>3</v>
      </c>
      <c r="K26" s="11"/>
      <c r="L26" s="11"/>
    </row>
    <row r="27" spans="1:12" s="3" customFormat="1" ht="18" customHeight="1">
      <c r="A27" s="24"/>
      <c r="B27" s="28"/>
      <c r="C27" s="28" t="s">
        <v>61</v>
      </c>
      <c r="D27" s="29" t="s">
        <v>193</v>
      </c>
      <c r="E27" s="30"/>
      <c r="F27" s="31"/>
      <c r="G27" s="43" t="s">
        <v>415</v>
      </c>
      <c r="H27" s="43" t="s">
        <v>415</v>
      </c>
      <c r="I27" s="11">
        <v>2</v>
      </c>
      <c r="J27" s="11">
        <v>2</v>
      </c>
      <c r="K27" s="11"/>
      <c r="L27" s="11"/>
    </row>
    <row r="28" spans="1:12" s="3" customFormat="1" ht="18" customHeight="1">
      <c r="A28" s="24"/>
      <c r="B28" s="28"/>
      <c r="C28" s="28"/>
      <c r="D28" s="29" t="s">
        <v>195</v>
      </c>
      <c r="E28" s="30"/>
      <c r="F28" s="31"/>
      <c r="G28" s="43" t="s">
        <v>416</v>
      </c>
      <c r="H28" s="43"/>
      <c r="I28" s="11">
        <v>2</v>
      </c>
      <c r="J28" s="11"/>
      <c r="K28" s="63" t="s">
        <v>411</v>
      </c>
      <c r="L28" s="63"/>
    </row>
    <row r="29" spans="1:12" s="3" customFormat="1" ht="18" customHeight="1">
      <c r="A29" s="24"/>
      <c r="B29" s="28"/>
      <c r="C29" s="28"/>
      <c r="D29" s="29" t="s">
        <v>64</v>
      </c>
      <c r="E29" s="30"/>
      <c r="F29" s="31"/>
      <c r="G29" s="44">
        <v>1</v>
      </c>
      <c r="H29" s="44">
        <v>1</v>
      </c>
      <c r="I29" s="11">
        <v>2</v>
      </c>
      <c r="J29" s="11">
        <v>2</v>
      </c>
      <c r="K29" s="11"/>
      <c r="L29" s="11"/>
    </row>
    <row r="30" spans="1:12" s="3" customFormat="1" ht="30" customHeight="1">
      <c r="A30" s="24"/>
      <c r="B30" s="28"/>
      <c r="C30" s="28" t="s">
        <v>65</v>
      </c>
      <c r="D30" s="29" t="s">
        <v>197</v>
      </c>
      <c r="E30" s="30"/>
      <c r="F30" s="31"/>
      <c r="G30" s="45" t="s">
        <v>67</v>
      </c>
      <c r="H30" s="46" t="s">
        <v>314</v>
      </c>
      <c r="I30" s="11">
        <v>3</v>
      </c>
      <c r="J30" s="11">
        <v>3</v>
      </c>
      <c r="K30" s="11"/>
      <c r="L30" s="11"/>
    </row>
    <row r="31" spans="1:12" s="3" customFormat="1" ht="30" customHeight="1">
      <c r="A31" s="24"/>
      <c r="B31" s="28"/>
      <c r="C31" s="28"/>
      <c r="D31" s="29" t="s">
        <v>419</v>
      </c>
      <c r="E31" s="30"/>
      <c r="F31" s="31"/>
      <c r="G31" s="45" t="s">
        <v>73</v>
      </c>
      <c r="H31" s="45" t="s">
        <v>460</v>
      </c>
      <c r="I31" s="11">
        <v>3</v>
      </c>
      <c r="J31" s="11">
        <v>3</v>
      </c>
      <c r="K31" s="64"/>
      <c r="L31" s="65"/>
    </row>
    <row r="32" spans="1:12" s="3" customFormat="1" ht="30" customHeight="1">
      <c r="A32" s="24"/>
      <c r="B32" s="28"/>
      <c r="C32" s="28"/>
      <c r="D32" s="29" t="s">
        <v>421</v>
      </c>
      <c r="E32" s="30"/>
      <c r="F32" s="31"/>
      <c r="G32" s="45" t="s">
        <v>422</v>
      </c>
      <c r="H32" s="46" t="s">
        <v>459</v>
      </c>
      <c r="I32" s="11">
        <v>3</v>
      </c>
      <c r="J32" s="11">
        <v>3</v>
      </c>
      <c r="K32" s="64"/>
      <c r="L32" s="65"/>
    </row>
    <row r="33" spans="1:12" s="3" customFormat="1" ht="30" customHeight="1">
      <c r="A33" s="24"/>
      <c r="B33" s="28"/>
      <c r="C33" s="28"/>
      <c r="D33" s="29" t="s">
        <v>207</v>
      </c>
      <c r="E33" s="30"/>
      <c r="F33" s="31"/>
      <c r="G33" s="45" t="s">
        <v>423</v>
      </c>
      <c r="H33" s="46" t="s">
        <v>316</v>
      </c>
      <c r="I33" s="11">
        <v>3</v>
      </c>
      <c r="J33" s="11">
        <v>3</v>
      </c>
      <c r="K33" s="64"/>
      <c r="L33" s="65"/>
    </row>
    <row r="34" spans="1:12" s="3" customFormat="1" ht="30" customHeight="1">
      <c r="A34" s="24"/>
      <c r="B34" s="28"/>
      <c r="C34" s="28"/>
      <c r="D34" s="29" t="s">
        <v>210</v>
      </c>
      <c r="E34" s="30"/>
      <c r="F34" s="31"/>
      <c r="G34" s="45" t="s">
        <v>425</v>
      </c>
      <c r="H34" s="45" t="s">
        <v>476</v>
      </c>
      <c r="I34" s="11">
        <v>3</v>
      </c>
      <c r="J34" s="11">
        <v>3</v>
      </c>
      <c r="K34" s="64"/>
      <c r="L34" s="65"/>
    </row>
    <row r="35" spans="1:12" s="3" customFormat="1" ht="30" customHeight="1">
      <c r="A35" s="24"/>
      <c r="B35" s="28"/>
      <c r="C35" s="28"/>
      <c r="D35" s="29" t="s">
        <v>427</v>
      </c>
      <c r="E35" s="30"/>
      <c r="F35" s="31"/>
      <c r="G35" s="32" t="s">
        <v>428</v>
      </c>
      <c r="H35" s="46" t="s">
        <v>429</v>
      </c>
      <c r="I35" s="11">
        <v>3</v>
      </c>
      <c r="J35" s="11">
        <v>3</v>
      </c>
      <c r="K35" s="63"/>
      <c r="L35" s="63"/>
    </row>
    <row r="36" spans="1:12" s="3" customFormat="1" ht="30" customHeight="1">
      <c r="A36" s="24"/>
      <c r="B36" s="28"/>
      <c r="C36" s="28"/>
      <c r="D36" s="29" t="s">
        <v>430</v>
      </c>
      <c r="E36" s="30"/>
      <c r="F36" s="31"/>
      <c r="G36" s="32" t="s">
        <v>431</v>
      </c>
      <c r="H36" s="46" t="s">
        <v>432</v>
      </c>
      <c r="I36" s="11">
        <v>3</v>
      </c>
      <c r="J36" s="11">
        <v>3</v>
      </c>
      <c r="K36" s="63"/>
      <c r="L36" s="63"/>
    </row>
    <row r="37" spans="1:12" s="3" customFormat="1" ht="30" customHeight="1">
      <c r="A37" s="24"/>
      <c r="B37" s="28"/>
      <c r="C37" s="28"/>
      <c r="D37" s="29" t="s">
        <v>82</v>
      </c>
      <c r="E37" s="30"/>
      <c r="F37" s="31"/>
      <c r="G37" s="32" t="s">
        <v>433</v>
      </c>
      <c r="H37" s="46"/>
      <c r="I37" s="11">
        <v>3</v>
      </c>
      <c r="J37" s="11"/>
      <c r="K37" s="63" t="s">
        <v>411</v>
      </c>
      <c r="L37" s="63"/>
    </row>
    <row r="38" spans="1:12" s="3" customFormat="1" ht="30" customHeight="1">
      <c r="A38" s="24"/>
      <c r="B38" s="28"/>
      <c r="C38" s="28"/>
      <c r="D38" s="29" t="s">
        <v>151</v>
      </c>
      <c r="E38" s="30"/>
      <c r="F38" s="31"/>
      <c r="G38" s="32" t="s">
        <v>434</v>
      </c>
      <c r="H38" s="46"/>
      <c r="I38" s="11">
        <v>3</v>
      </c>
      <c r="J38" s="11"/>
      <c r="K38" s="63" t="s">
        <v>411</v>
      </c>
      <c r="L38" s="63"/>
    </row>
    <row r="39" spans="1:12" s="3" customFormat="1" ht="30" customHeight="1">
      <c r="A39" s="24"/>
      <c r="B39" s="28"/>
      <c r="C39" s="28"/>
      <c r="D39" s="29" t="s">
        <v>85</v>
      </c>
      <c r="E39" s="30"/>
      <c r="F39" s="31"/>
      <c r="G39" s="32" t="s">
        <v>435</v>
      </c>
      <c r="H39" s="47"/>
      <c r="I39" s="11">
        <v>3</v>
      </c>
      <c r="J39" s="11"/>
      <c r="K39" s="63" t="s">
        <v>411</v>
      </c>
      <c r="L39" s="63"/>
    </row>
    <row r="40" spans="1:12" s="3" customFormat="1" ht="27" customHeight="1">
      <c r="A40" s="24"/>
      <c r="B40" s="28"/>
      <c r="C40" s="28" t="s">
        <v>90</v>
      </c>
      <c r="D40" s="29" t="s">
        <v>95</v>
      </c>
      <c r="E40" s="30"/>
      <c r="F40" s="31"/>
      <c r="G40" s="44" t="s">
        <v>477</v>
      </c>
      <c r="H40" s="48" t="s">
        <v>478</v>
      </c>
      <c r="I40" s="11">
        <v>2</v>
      </c>
      <c r="J40" s="11">
        <v>2</v>
      </c>
      <c r="K40" s="11"/>
      <c r="L40" s="11"/>
    </row>
    <row r="41" spans="1:12" s="3" customFormat="1" ht="27" customHeight="1">
      <c r="A41" s="24"/>
      <c r="B41" s="28"/>
      <c r="C41" s="28"/>
      <c r="D41" s="29" t="s">
        <v>215</v>
      </c>
      <c r="E41" s="30"/>
      <c r="F41" s="31"/>
      <c r="G41" s="44" t="s">
        <v>479</v>
      </c>
      <c r="H41" s="44" t="s">
        <v>479</v>
      </c>
      <c r="I41" s="11">
        <v>2</v>
      </c>
      <c r="J41" s="11">
        <v>2</v>
      </c>
      <c r="K41" s="64"/>
      <c r="L41" s="65"/>
    </row>
    <row r="42" spans="1:12" s="3" customFormat="1" ht="27" customHeight="1">
      <c r="A42" s="24"/>
      <c r="B42" s="28"/>
      <c r="C42" s="28"/>
      <c r="D42" s="29" t="s">
        <v>159</v>
      </c>
      <c r="E42" s="30"/>
      <c r="F42" s="31"/>
      <c r="G42" s="49" t="s">
        <v>160</v>
      </c>
      <c r="H42" s="49" t="s">
        <v>160</v>
      </c>
      <c r="I42" s="11">
        <v>2</v>
      </c>
      <c r="J42" s="11">
        <v>2</v>
      </c>
      <c r="K42" s="11"/>
      <c r="L42" s="11"/>
    </row>
    <row r="43" spans="1:12" s="3" customFormat="1" ht="27" customHeight="1">
      <c r="A43" s="24"/>
      <c r="B43" s="28"/>
      <c r="C43" s="28"/>
      <c r="D43" s="29" t="s">
        <v>161</v>
      </c>
      <c r="E43" s="30"/>
      <c r="F43" s="31"/>
      <c r="G43" s="49" t="s">
        <v>94</v>
      </c>
      <c r="H43" s="49" t="s">
        <v>94</v>
      </c>
      <c r="I43" s="11">
        <v>2</v>
      </c>
      <c r="J43" s="11">
        <v>2</v>
      </c>
      <c r="K43" s="11"/>
      <c r="L43" s="11"/>
    </row>
    <row r="44" spans="1:12" s="3" customFormat="1" ht="27" customHeight="1">
      <c r="A44" s="24"/>
      <c r="B44" s="28"/>
      <c r="C44" s="28" t="s">
        <v>217</v>
      </c>
      <c r="D44" s="29" t="s">
        <v>218</v>
      </c>
      <c r="E44" s="30"/>
      <c r="F44" s="31"/>
      <c r="G44" s="44" t="s">
        <v>192</v>
      </c>
      <c r="H44" s="44">
        <v>0.95</v>
      </c>
      <c r="I44" s="11">
        <v>2</v>
      </c>
      <c r="J44" s="11">
        <v>2</v>
      </c>
      <c r="K44" s="11"/>
      <c r="L44" s="11"/>
    </row>
    <row r="45" spans="1:12" s="3" customFormat="1" ht="27" customHeight="1">
      <c r="A45" s="24"/>
      <c r="B45" s="28"/>
      <c r="C45" s="28" t="s">
        <v>98</v>
      </c>
      <c r="D45" s="29" t="s">
        <v>99</v>
      </c>
      <c r="E45" s="30"/>
      <c r="F45" s="31"/>
      <c r="G45" s="49" t="s">
        <v>100</v>
      </c>
      <c r="H45" s="49" t="s">
        <v>101</v>
      </c>
      <c r="I45" s="11">
        <v>2</v>
      </c>
      <c r="J45" s="11">
        <v>2</v>
      </c>
      <c r="K45" s="11"/>
      <c r="L45" s="11"/>
    </row>
    <row r="46" spans="1:12" s="3" customFormat="1" ht="27" customHeight="1">
      <c r="A46" s="24"/>
      <c r="B46" s="28" t="s">
        <v>102</v>
      </c>
      <c r="C46" s="28" t="s">
        <v>103</v>
      </c>
      <c r="D46" s="29" t="s">
        <v>104</v>
      </c>
      <c r="E46" s="30"/>
      <c r="F46" s="31"/>
      <c r="G46" s="44" t="s">
        <v>192</v>
      </c>
      <c r="H46" s="44">
        <v>0.96</v>
      </c>
      <c r="I46" s="11">
        <v>3</v>
      </c>
      <c r="J46" s="11">
        <v>3</v>
      </c>
      <c r="K46" s="11"/>
      <c r="L46" s="11"/>
    </row>
    <row r="47" spans="1:12" s="3" customFormat="1" ht="27" customHeight="1">
      <c r="A47" s="24"/>
      <c r="B47" s="28"/>
      <c r="C47" s="28"/>
      <c r="D47" s="29" t="s">
        <v>163</v>
      </c>
      <c r="E47" s="30"/>
      <c r="F47" s="31"/>
      <c r="G47" s="44" t="s">
        <v>192</v>
      </c>
      <c r="H47" s="44">
        <v>1</v>
      </c>
      <c r="I47" s="11">
        <v>3</v>
      </c>
      <c r="J47" s="11">
        <v>3</v>
      </c>
      <c r="K47" s="11"/>
      <c r="L47" s="11"/>
    </row>
    <row r="48" spans="1:12" s="3" customFormat="1" ht="12" customHeight="1">
      <c r="A48" s="50" t="s">
        <v>106</v>
      </c>
      <c r="B48" s="51"/>
      <c r="C48" s="51"/>
      <c r="D48" s="51"/>
      <c r="E48" s="51"/>
      <c r="F48" s="51"/>
      <c r="G48" s="51"/>
      <c r="H48" s="52"/>
      <c r="I48" s="66">
        <v>100</v>
      </c>
      <c r="J48" s="67">
        <f>SUM(J15:J47)+L8</f>
        <v>80</v>
      </c>
      <c r="K48" s="11"/>
      <c r="L48" s="11"/>
    </row>
    <row r="49" spans="1:12" s="3" customFormat="1" ht="46.5" customHeight="1">
      <c r="A49" s="11" t="s">
        <v>107</v>
      </c>
      <c r="B49" s="11" t="s">
        <v>108</v>
      </c>
      <c r="C49" s="11" t="s">
        <v>109</v>
      </c>
      <c r="D49" s="53" t="s">
        <v>480</v>
      </c>
      <c r="E49" s="53"/>
      <c r="F49" s="53"/>
      <c r="G49" s="53"/>
      <c r="H49" s="53"/>
      <c r="I49" s="53"/>
      <c r="J49" s="53"/>
      <c r="K49" s="53"/>
      <c r="L49" s="53"/>
    </row>
    <row r="50" spans="1:12" s="3" customFormat="1" ht="55.5" customHeight="1">
      <c r="A50" s="11"/>
      <c r="B50" s="11"/>
      <c r="C50" s="11" t="s">
        <v>111</v>
      </c>
      <c r="D50" s="53" t="s">
        <v>462</v>
      </c>
      <c r="E50" s="53"/>
      <c r="F50" s="53"/>
      <c r="G50" s="53"/>
      <c r="H50" s="53"/>
      <c r="I50" s="53"/>
      <c r="J50" s="53"/>
      <c r="K50" s="53"/>
      <c r="L50" s="53"/>
    </row>
    <row r="51" spans="1:12" s="3" customFormat="1" ht="81" customHeight="1">
      <c r="A51" s="11"/>
      <c r="B51" s="11"/>
      <c r="C51" s="11" t="s">
        <v>113</v>
      </c>
      <c r="D51" s="53" t="s">
        <v>481</v>
      </c>
      <c r="E51" s="53"/>
      <c r="F51" s="53"/>
      <c r="G51" s="53"/>
      <c r="H51" s="53"/>
      <c r="I51" s="53"/>
      <c r="J51" s="53"/>
      <c r="K51" s="53"/>
      <c r="L51" s="53"/>
    </row>
    <row r="52" spans="1:12" s="3" customFormat="1" ht="72.75" customHeight="1">
      <c r="A52" s="11"/>
      <c r="B52" s="11"/>
      <c r="C52" s="11" t="s">
        <v>115</v>
      </c>
      <c r="D52" s="53" t="s">
        <v>482</v>
      </c>
      <c r="E52" s="53"/>
      <c r="F52" s="53"/>
      <c r="G52" s="53"/>
      <c r="H52" s="53"/>
      <c r="I52" s="53"/>
      <c r="J52" s="53"/>
      <c r="K52" s="53"/>
      <c r="L52" s="53"/>
    </row>
    <row r="53" spans="1:12" s="3" customFormat="1" ht="81" customHeight="1">
      <c r="A53" s="11"/>
      <c r="B53" s="11" t="s">
        <v>117</v>
      </c>
      <c r="C53" s="11"/>
      <c r="D53" s="53" t="s">
        <v>389</v>
      </c>
      <c r="E53" s="53"/>
      <c r="F53" s="53"/>
      <c r="G53" s="53"/>
      <c r="H53" s="53"/>
      <c r="I53" s="53"/>
      <c r="J53" s="53"/>
      <c r="K53" s="53"/>
      <c r="L53" s="53"/>
    </row>
    <row r="54" spans="1:12" s="3" customFormat="1" ht="87.75" customHeight="1">
      <c r="A54" s="11"/>
      <c r="B54" s="11" t="s">
        <v>119</v>
      </c>
      <c r="C54" s="11"/>
      <c r="D54" s="53" t="s">
        <v>483</v>
      </c>
      <c r="E54" s="53"/>
      <c r="F54" s="53"/>
      <c r="G54" s="53"/>
      <c r="H54" s="53"/>
      <c r="I54" s="53"/>
      <c r="J54" s="53"/>
      <c r="K54" s="53"/>
      <c r="L54" s="53"/>
    </row>
    <row r="55" spans="1:12" s="3" customFormat="1" ht="87.75" customHeight="1">
      <c r="A55" s="11"/>
      <c r="B55" s="11" t="s">
        <v>121</v>
      </c>
      <c r="C55" s="11"/>
      <c r="D55" s="53" t="s">
        <v>484</v>
      </c>
      <c r="E55" s="53"/>
      <c r="F55" s="53"/>
      <c r="G55" s="53"/>
      <c r="H55" s="53"/>
      <c r="I55" s="53"/>
      <c r="J55" s="53"/>
      <c r="K55" s="53"/>
      <c r="L55" s="53"/>
    </row>
    <row r="56" spans="1:12" s="3" customFormat="1" ht="27.75" customHeight="1">
      <c r="A56" s="54" t="s">
        <v>123</v>
      </c>
      <c r="B56" s="54"/>
      <c r="C56" s="54"/>
      <c r="D56" s="54"/>
      <c r="E56" s="54"/>
      <c r="F56" s="54"/>
      <c r="G56" s="54"/>
      <c r="H56" s="54"/>
      <c r="I56" s="26"/>
      <c r="J56" s="54"/>
      <c r="K56" s="54"/>
      <c r="L56" s="54"/>
    </row>
    <row r="57" spans="8:9" s="2" customFormat="1" ht="13.5">
      <c r="H57" s="55"/>
      <c r="I57" s="4"/>
    </row>
  </sheetData>
  <sheetProtection/>
  <mergeCells count="126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O16:Q16"/>
    <mergeCell ref="D17:F17"/>
    <mergeCell ref="K17:L17"/>
    <mergeCell ref="O17:Q17"/>
    <mergeCell ref="D18:F18"/>
    <mergeCell ref="K18:L18"/>
    <mergeCell ref="O18:Q18"/>
    <mergeCell ref="D19:F19"/>
    <mergeCell ref="K19:L19"/>
    <mergeCell ref="O19:Q19"/>
    <mergeCell ref="D20:F20"/>
    <mergeCell ref="K20:L20"/>
    <mergeCell ref="O20:Q20"/>
    <mergeCell ref="D21:F21"/>
    <mergeCell ref="K21:L21"/>
    <mergeCell ref="O21:Q21"/>
    <mergeCell ref="D22:F22"/>
    <mergeCell ref="K22:L22"/>
    <mergeCell ref="O22:Q22"/>
    <mergeCell ref="D23:F23"/>
    <mergeCell ref="K23:L23"/>
    <mergeCell ref="O23:Q23"/>
    <mergeCell ref="D24:F24"/>
    <mergeCell ref="K24:L24"/>
    <mergeCell ref="O24:Q24"/>
    <mergeCell ref="D25:F25"/>
    <mergeCell ref="K25:L25"/>
    <mergeCell ref="O25:Q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D41:F41"/>
    <mergeCell ref="K41:L41"/>
    <mergeCell ref="D42:F42"/>
    <mergeCell ref="K42:L42"/>
    <mergeCell ref="D43:F43"/>
    <mergeCell ref="K43:L43"/>
    <mergeCell ref="D44:F44"/>
    <mergeCell ref="K44:L44"/>
    <mergeCell ref="D45:F45"/>
    <mergeCell ref="K45:L45"/>
    <mergeCell ref="D46:F46"/>
    <mergeCell ref="K46:L46"/>
    <mergeCell ref="D47:F47"/>
    <mergeCell ref="K47:L47"/>
    <mergeCell ref="A48:H48"/>
    <mergeCell ref="K48:L48"/>
    <mergeCell ref="D49:L49"/>
    <mergeCell ref="D50:L50"/>
    <mergeCell ref="D51:L51"/>
    <mergeCell ref="D52:L52"/>
    <mergeCell ref="B53:C53"/>
    <mergeCell ref="D53:L53"/>
    <mergeCell ref="B54:C54"/>
    <mergeCell ref="D54:L54"/>
    <mergeCell ref="B55:C55"/>
    <mergeCell ref="D55:L55"/>
    <mergeCell ref="A56:L56"/>
    <mergeCell ref="A12:A13"/>
    <mergeCell ref="A14:A47"/>
    <mergeCell ref="A49:A55"/>
    <mergeCell ref="B15:B39"/>
    <mergeCell ref="B40:B45"/>
    <mergeCell ref="B46:B47"/>
    <mergeCell ref="B49:B52"/>
    <mergeCell ref="C15:C25"/>
    <mergeCell ref="C27:C29"/>
    <mergeCell ref="C30:C39"/>
    <mergeCell ref="C40:C43"/>
    <mergeCell ref="C46:C47"/>
    <mergeCell ref="A7:C11"/>
  </mergeCells>
  <printOptions/>
  <pageMargins left="0.75" right="0.39305555555555555" top="1" bottom="1" header="0.5" footer="0.5"/>
  <pageSetup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5"/>
  <sheetViews>
    <sheetView zoomScaleSheetLayoutView="100" workbookViewId="0" topLeftCell="A38">
      <selection activeCell="D42" sqref="D42:L42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5.625" style="2" customWidth="1"/>
    <col min="12" max="12" width="11.75390625" style="2" customWidth="1"/>
    <col min="13" max="16384" width="9.00390625" style="2" customWidth="1"/>
  </cols>
  <sheetData>
    <row r="1" spans="1:6" s="1" customFormat="1" ht="16.5" customHeight="1">
      <c r="A1" s="5"/>
      <c r="B1" s="5"/>
      <c r="C1" s="6"/>
      <c r="D1" s="6"/>
      <c r="E1" s="6"/>
      <c r="F1" s="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2" t="s">
        <v>124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5"/>
      <c r="F8" s="18">
        <v>20.643256</v>
      </c>
      <c r="G8" s="19"/>
      <c r="H8" s="18">
        <v>20.643256</v>
      </c>
      <c r="I8" s="19"/>
      <c r="J8" s="11">
        <v>10</v>
      </c>
      <c r="K8" s="86">
        <f>H8/F8</f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5"/>
      <c r="F9" s="18">
        <v>20.643256</v>
      </c>
      <c r="G9" s="19"/>
      <c r="H9" s="18">
        <v>20.643256</v>
      </c>
      <c r="I9" s="19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19</v>
      </c>
      <c r="E11" s="15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63" customHeight="1">
      <c r="A13" s="21"/>
      <c r="B13" s="22" t="s">
        <v>125</v>
      </c>
      <c r="C13" s="11"/>
      <c r="D13" s="11"/>
      <c r="E13" s="11"/>
      <c r="F13" s="11"/>
      <c r="G13" s="11"/>
      <c r="H13" s="131" t="s">
        <v>126</v>
      </c>
      <c r="I13" s="88"/>
      <c r="J13" s="88"/>
      <c r="K13" s="88"/>
      <c r="L13" s="88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27" customHeight="1">
      <c r="A15" s="24"/>
      <c r="B15" s="28" t="s">
        <v>34</v>
      </c>
      <c r="C15" s="92" t="s">
        <v>35</v>
      </c>
      <c r="D15" s="132" t="s">
        <v>36</v>
      </c>
      <c r="E15" s="133"/>
      <c r="F15" s="134"/>
      <c r="G15" s="135" t="s">
        <v>127</v>
      </c>
      <c r="H15" s="53" t="s">
        <v>128</v>
      </c>
      <c r="I15" s="123">
        <v>3</v>
      </c>
      <c r="J15" s="123">
        <v>3</v>
      </c>
      <c r="K15" s="11"/>
      <c r="L15" s="11"/>
    </row>
    <row r="16" spans="1:12" s="3" customFormat="1" ht="27" customHeight="1">
      <c r="A16" s="24"/>
      <c r="B16" s="28"/>
      <c r="C16" s="97"/>
      <c r="D16" s="132" t="s">
        <v>129</v>
      </c>
      <c r="E16" s="133"/>
      <c r="F16" s="134"/>
      <c r="G16" s="135" t="s">
        <v>130</v>
      </c>
      <c r="H16" s="53" t="s">
        <v>131</v>
      </c>
      <c r="I16" s="123">
        <v>3</v>
      </c>
      <c r="J16" s="123">
        <v>3</v>
      </c>
      <c r="K16" s="106"/>
      <c r="L16" s="106"/>
    </row>
    <row r="17" spans="1:12" s="3" customFormat="1" ht="27" customHeight="1">
      <c r="A17" s="24"/>
      <c r="B17" s="28"/>
      <c r="C17" s="97"/>
      <c r="D17" s="132" t="s">
        <v>53</v>
      </c>
      <c r="E17" s="133"/>
      <c r="F17" s="134"/>
      <c r="G17" s="135" t="s">
        <v>132</v>
      </c>
      <c r="H17" s="53" t="s">
        <v>133</v>
      </c>
      <c r="I17" s="123">
        <v>3</v>
      </c>
      <c r="J17" s="123">
        <v>3</v>
      </c>
      <c r="K17" s="106"/>
      <c r="L17" s="106"/>
    </row>
    <row r="18" spans="1:12" s="3" customFormat="1" ht="27" customHeight="1">
      <c r="A18" s="24"/>
      <c r="B18" s="28"/>
      <c r="C18" s="97"/>
      <c r="D18" s="132" t="s">
        <v>134</v>
      </c>
      <c r="E18" s="133"/>
      <c r="F18" s="134"/>
      <c r="G18" s="135" t="s">
        <v>135</v>
      </c>
      <c r="H18" s="53" t="s">
        <v>136</v>
      </c>
      <c r="I18" s="123">
        <v>3</v>
      </c>
      <c r="J18" s="123">
        <v>2</v>
      </c>
      <c r="K18" s="140" t="s">
        <v>137</v>
      </c>
      <c r="L18" s="140"/>
    </row>
    <row r="19" spans="1:12" s="3" customFormat="1" ht="27" customHeight="1">
      <c r="A19" s="24"/>
      <c r="B19" s="28"/>
      <c r="C19" s="97"/>
      <c r="D19" s="132" t="s">
        <v>56</v>
      </c>
      <c r="E19" s="133"/>
      <c r="F19" s="134"/>
      <c r="G19" s="135" t="s">
        <v>138</v>
      </c>
      <c r="H19" s="53" t="s">
        <v>139</v>
      </c>
      <c r="I19" s="123">
        <v>3</v>
      </c>
      <c r="J19" s="123">
        <v>2</v>
      </c>
      <c r="K19" s="140" t="s">
        <v>137</v>
      </c>
      <c r="L19" s="140"/>
    </row>
    <row r="20" spans="1:12" s="3" customFormat="1" ht="27" customHeight="1">
      <c r="A20" s="24"/>
      <c r="B20" s="28"/>
      <c r="C20" s="28" t="s">
        <v>59</v>
      </c>
      <c r="D20" s="132" t="s">
        <v>60</v>
      </c>
      <c r="E20" s="133"/>
      <c r="F20" s="134"/>
      <c r="G20" s="44">
        <v>1</v>
      </c>
      <c r="H20" s="44">
        <v>1</v>
      </c>
      <c r="I20" s="123">
        <v>5</v>
      </c>
      <c r="J20" s="123">
        <v>5</v>
      </c>
      <c r="K20" s="11"/>
      <c r="L20" s="11"/>
    </row>
    <row r="21" spans="1:12" s="3" customFormat="1" ht="27" customHeight="1">
      <c r="A21" s="24"/>
      <c r="B21" s="28"/>
      <c r="C21" s="28" t="s">
        <v>61</v>
      </c>
      <c r="D21" s="132" t="s">
        <v>62</v>
      </c>
      <c r="E21" s="133"/>
      <c r="F21" s="134"/>
      <c r="G21" s="136" t="s">
        <v>140</v>
      </c>
      <c r="H21" s="136" t="s">
        <v>140</v>
      </c>
      <c r="I21" s="123">
        <v>5</v>
      </c>
      <c r="J21" s="123">
        <v>5</v>
      </c>
      <c r="K21" s="11"/>
      <c r="L21" s="11"/>
    </row>
    <row r="22" spans="1:12" s="3" customFormat="1" ht="27" customHeight="1">
      <c r="A22" s="24"/>
      <c r="B22" s="28"/>
      <c r="C22" s="28"/>
      <c r="D22" s="132" t="s">
        <v>63</v>
      </c>
      <c r="E22" s="133"/>
      <c r="F22" s="134"/>
      <c r="G22" s="136" t="s">
        <v>141</v>
      </c>
      <c r="H22" s="136" t="s">
        <v>141</v>
      </c>
      <c r="I22" s="123">
        <v>5</v>
      </c>
      <c r="J22" s="123">
        <v>5</v>
      </c>
      <c r="K22" s="11"/>
      <c r="L22" s="11"/>
    </row>
    <row r="23" spans="1:12" s="3" customFormat="1" ht="27" customHeight="1">
      <c r="A23" s="24"/>
      <c r="B23" s="28"/>
      <c r="C23" s="28"/>
      <c r="D23" s="132" t="s">
        <v>142</v>
      </c>
      <c r="E23" s="133"/>
      <c r="F23" s="134"/>
      <c r="G23" s="49">
        <v>2020.5</v>
      </c>
      <c r="H23" s="49">
        <v>2020.5</v>
      </c>
      <c r="I23" s="123">
        <v>5</v>
      </c>
      <c r="J23" s="123">
        <v>5</v>
      </c>
      <c r="K23" s="11"/>
      <c r="L23" s="11"/>
    </row>
    <row r="24" spans="1:12" s="3" customFormat="1" ht="27" customHeight="1">
      <c r="A24" s="24"/>
      <c r="B24" s="28"/>
      <c r="C24" s="28"/>
      <c r="D24" s="132" t="s">
        <v>64</v>
      </c>
      <c r="E24" s="133"/>
      <c r="F24" s="134"/>
      <c r="G24" s="44">
        <v>1</v>
      </c>
      <c r="H24" s="44">
        <v>1</v>
      </c>
      <c r="I24" s="123">
        <v>5</v>
      </c>
      <c r="J24" s="123">
        <v>5</v>
      </c>
      <c r="K24" s="11"/>
      <c r="L24" s="11"/>
    </row>
    <row r="25" spans="1:12" s="3" customFormat="1" ht="27.75" customHeight="1">
      <c r="A25" s="24"/>
      <c r="B25" s="28"/>
      <c r="C25" s="28" t="s">
        <v>65</v>
      </c>
      <c r="D25" s="132" t="s">
        <v>143</v>
      </c>
      <c r="E25" s="133"/>
      <c r="F25" s="134"/>
      <c r="G25" s="49" t="s">
        <v>144</v>
      </c>
      <c r="H25" s="53" t="s">
        <v>145</v>
      </c>
      <c r="I25" s="123">
        <v>4</v>
      </c>
      <c r="J25" s="123">
        <v>4</v>
      </c>
      <c r="K25" s="11"/>
      <c r="L25" s="11"/>
    </row>
    <row r="26" spans="1:12" s="3" customFormat="1" ht="27.75" customHeight="1">
      <c r="A26" s="24"/>
      <c r="B26" s="28"/>
      <c r="C26" s="28"/>
      <c r="D26" s="132" t="s">
        <v>146</v>
      </c>
      <c r="E26" s="133"/>
      <c r="F26" s="134"/>
      <c r="G26" s="49" t="s">
        <v>73</v>
      </c>
      <c r="H26" s="53" t="s">
        <v>147</v>
      </c>
      <c r="I26" s="123">
        <v>4</v>
      </c>
      <c r="J26" s="123">
        <v>4</v>
      </c>
      <c r="K26" s="64"/>
      <c r="L26" s="65"/>
    </row>
    <row r="27" spans="1:12" s="3" customFormat="1" ht="27.75" customHeight="1">
      <c r="A27" s="24"/>
      <c r="B27" s="28"/>
      <c r="C27" s="28"/>
      <c r="D27" s="132" t="s">
        <v>148</v>
      </c>
      <c r="E27" s="133"/>
      <c r="F27" s="134"/>
      <c r="G27" s="49" t="s">
        <v>149</v>
      </c>
      <c r="H27" s="53" t="s">
        <v>150</v>
      </c>
      <c r="I27" s="123">
        <v>4</v>
      </c>
      <c r="J27" s="123">
        <v>4</v>
      </c>
      <c r="K27" s="64"/>
      <c r="L27" s="65"/>
    </row>
    <row r="28" spans="1:12" s="3" customFormat="1" ht="27.75" customHeight="1">
      <c r="A28" s="24"/>
      <c r="B28" s="28"/>
      <c r="C28" s="28"/>
      <c r="D28" s="132" t="s">
        <v>151</v>
      </c>
      <c r="E28" s="133"/>
      <c r="F28" s="134"/>
      <c r="G28" s="49" t="s">
        <v>152</v>
      </c>
      <c r="H28" s="53" t="s">
        <v>153</v>
      </c>
      <c r="I28" s="123">
        <v>4</v>
      </c>
      <c r="J28" s="123">
        <v>4</v>
      </c>
      <c r="K28" s="64"/>
      <c r="L28" s="65"/>
    </row>
    <row r="29" spans="1:12" s="3" customFormat="1" ht="27.75" customHeight="1">
      <c r="A29" s="24"/>
      <c r="B29" s="28"/>
      <c r="C29" s="28"/>
      <c r="D29" s="132" t="s">
        <v>154</v>
      </c>
      <c r="E29" s="133"/>
      <c r="F29" s="134"/>
      <c r="G29" s="49" t="s">
        <v>155</v>
      </c>
      <c r="H29" s="53" t="s">
        <v>156</v>
      </c>
      <c r="I29" s="123">
        <v>4</v>
      </c>
      <c r="J29" s="123">
        <v>4</v>
      </c>
      <c r="K29" s="11"/>
      <c r="L29" s="11"/>
    </row>
    <row r="30" spans="1:12" s="3" customFormat="1" ht="13.5" customHeight="1">
      <c r="A30" s="24"/>
      <c r="B30" s="28" t="s">
        <v>89</v>
      </c>
      <c r="C30" s="28" t="s">
        <v>90</v>
      </c>
      <c r="D30" s="132" t="s">
        <v>95</v>
      </c>
      <c r="E30" s="133"/>
      <c r="F30" s="134"/>
      <c r="G30" s="49" t="s">
        <v>157</v>
      </c>
      <c r="H30" s="49" t="s">
        <v>158</v>
      </c>
      <c r="I30" s="123">
        <v>5</v>
      </c>
      <c r="J30" s="123">
        <v>5</v>
      </c>
      <c r="K30" s="11"/>
      <c r="L30" s="11"/>
    </row>
    <row r="31" spans="1:12" s="3" customFormat="1" ht="13.5" customHeight="1">
      <c r="A31" s="24"/>
      <c r="B31" s="28"/>
      <c r="C31" s="28"/>
      <c r="D31" s="132" t="s">
        <v>159</v>
      </c>
      <c r="E31" s="133"/>
      <c r="F31" s="134"/>
      <c r="G31" s="49" t="s">
        <v>160</v>
      </c>
      <c r="H31" s="49" t="s">
        <v>160</v>
      </c>
      <c r="I31" s="123">
        <v>5</v>
      </c>
      <c r="J31" s="123">
        <v>5</v>
      </c>
      <c r="K31" s="64"/>
      <c r="L31" s="65"/>
    </row>
    <row r="32" spans="1:12" s="3" customFormat="1" ht="13.5" customHeight="1">
      <c r="A32" s="24"/>
      <c r="B32" s="28"/>
      <c r="C32" s="28"/>
      <c r="D32" s="132" t="s">
        <v>161</v>
      </c>
      <c r="E32" s="133"/>
      <c r="F32" s="134"/>
      <c r="G32" s="44" t="s">
        <v>94</v>
      </c>
      <c r="H32" s="44" t="s">
        <v>94</v>
      </c>
      <c r="I32" s="123">
        <v>5</v>
      </c>
      <c r="J32" s="123">
        <v>5</v>
      </c>
      <c r="K32" s="11"/>
      <c r="L32" s="11"/>
    </row>
    <row r="33" spans="1:12" s="3" customFormat="1" ht="15.75" customHeight="1">
      <c r="A33" s="24"/>
      <c r="B33" s="28"/>
      <c r="C33" s="28" t="s">
        <v>98</v>
      </c>
      <c r="D33" s="132" t="s">
        <v>99</v>
      </c>
      <c r="E33" s="133"/>
      <c r="F33" s="134"/>
      <c r="G33" s="49" t="s">
        <v>100</v>
      </c>
      <c r="H33" s="49" t="s">
        <v>101</v>
      </c>
      <c r="I33" s="123">
        <v>5</v>
      </c>
      <c r="J33" s="123">
        <v>5</v>
      </c>
      <c r="K33" s="11"/>
      <c r="L33" s="11"/>
    </row>
    <row r="34" spans="1:12" s="3" customFormat="1" ht="19.5" customHeight="1">
      <c r="A34" s="24"/>
      <c r="B34" s="28" t="s">
        <v>102</v>
      </c>
      <c r="C34" s="28" t="s">
        <v>103</v>
      </c>
      <c r="D34" s="132" t="s">
        <v>104</v>
      </c>
      <c r="E34" s="133"/>
      <c r="F34" s="134"/>
      <c r="G34" s="49" t="s">
        <v>162</v>
      </c>
      <c r="H34" s="44">
        <v>0.98</v>
      </c>
      <c r="I34" s="123">
        <v>5</v>
      </c>
      <c r="J34" s="123">
        <v>5</v>
      </c>
      <c r="K34" s="11"/>
      <c r="L34" s="11"/>
    </row>
    <row r="35" spans="1:12" s="3" customFormat="1" ht="19.5" customHeight="1">
      <c r="A35" s="24"/>
      <c r="B35" s="28"/>
      <c r="C35" s="28"/>
      <c r="D35" s="132" t="s">
        <v>163</v>
      </c>
      <c r="E35" s="133"/>
      <c r="F35" s="134"/>
      <c r="G35" s="44" t="s">
        <v>162</v>
      </c>
      <c r="H35" s="44">
        <v>1</v>
      </c>
      <c r="I35" s="123">
        <v>5</v>
      </c>
      <c r="J35" s="123">
        <v>5</v>
      </c>
      <c r="K35" s="11"/>
      <c r="L35" s="11"/>
    </row>
    <row r="36" spans="1:12" s="3" customFormat="1" ht="12" customHeight="1">
      <c r="A36" s="50" t="s">
        <v>106</v>
      </c>
      <c r="B36" s="51"/>
      <c r="C36" s="51"/>
      <c r="D36" s="51"/>
      <c r="E36" s="51"/>
      <c r="F36" s="51"/>
      <c r="G36" s="51"/>
      <c r="H36" s="52"/>
      <c r="I36" s="67">
        <v>100</v>
      </c>
      <c r="J36" s="67">
        <f>SUM(J15:J35)+L8</f>
        <v>98</v>
      </c>
      <c r="K36" s="11"/>
      <c r="L36" s="11"/>
    </row>
    <row r="37" spans="1:12" s="3" customFormat="1" ht="69" customHeight="1">
      <c r="A37" s="11" t="s">
        <v>107</v>
      </c>
      <c r="B37" s="11" t="s">
        <v>108</v>
      </c>
      <c r="C37" s="11" t="s">
        <v>109</v>
      </c>
      <c r="D37" s="137" t="s">
        <v>164</v>
      </c>
      <c r="E37" s="138"/>
      <c r="F37" s="138"/>
      <c r="G37" s="138"/>
      <c r="H37" s="138"/>
      <c r="I37" s="138"/>
      <c r="J37" s="138"/>
      <c r="K37" s="138"/>
      <c r="L37" s="138"/>
    </row>
    <row r="38" spans="1:12" s="3" customFormat="1" ht="63.75" customHeight="1">
      <c r="A38" s="11"/>
      <c r="B38" s="11"/>
      <c r="C38" s="11" t="s">
        <v>111</v>
      </c>
      <c r="D38" s="139" t="s">
        <v>165</v>
      </c>
      <c r="E38" s="139"/>
      <c r="F38" s="139"/>
      <c r="G38" s="139"/>
      <c r="H38" s="139"/>
      <c r="I38" s="139"/>
      <c r="J38" s="139"/>
      <c r="K38" s="139"/>
      <c r="L38" s="139"/>
    </row>
    <row r="39" spans="1:12" s="3" customFormat="1" ht="81" customHeight="1">
      <c r="A39" s="11"/>
      <c r="B39" s="11"/>
      <c r="C39" s="11" t="s">
        <v>113</v>
      </c>
      <c r="D39" s="139" t="s">
        <v>166</v>
      </c>
      <c r="E39" s="139"/>
      <c r="F39" s="139"/>
      <c r="G39" s="139"/>
      <c r="H39" s="139"/>
      <c r="I39" s="139"/>
      <c r="J39" s="139"/>
      <c r="K39" s="139"/>
      <c r="L39" s="139"/>
    </row>
    <row r="40" spans="1:12" s="3" customFormat="1" ht="64.5" customHeight="1">
      <c r="A40" s="11"/>
      <c r="B40" s="11"/>
      <c r="C40" s="11" t="s">
        <v>115</v>
      </c>
      <c r="D40" s="103" t="s">
        <v>167</v>
      </c>
      <c r="E40" s="103"/>
      <c r="F40" s="103"/>
      <c r="G40" s="103"/>
      <c r="H40" s="103"/>
      <c r="I40" s="103"/>
      <c r="J40" s="103"/>
      <c r="K40" s="103"/>
      <c r="L40" s="103"/>
    </row>
    <row r="41" spans="1:12" s="3" customFormat="1" ht="58.5" customHeight="1">
      <c r="A41" s="11"/>
      <c r="B41" s="11" t="s">
        <v>117</v>
      </c>
      <c r="C41" s="11"/>
      <c r="D41" s="103" t="s">
        <v>168</v>
      </c>
      <c r="E41" s="103"/>
      <c r="F41" s="103"/>
      <c r="G41" s="103"/>
      <c r="H41" s="103"/>
      <c r="I41" s="103"/>
      <c r="J41" s="103"/>
      <c r="K41" s="103"/>
      <c r="L41" s="103"/>
    </row>
    <row r="42" spans="1:12" s="3" customFormat="1" ht="99" customHeight="1">
      <c r="A42" s="11"/>
      <c r="B42" s="11" t="s">
        <v>119</v>
      </c>
      <c r="C42" s="11"/>
      <c r="D42" s="103" t="s">
        <v>120</v>
      </c>
      <c r="E42" s="103"/>
      <c r="F42" s="103"/>
      <c r="G42" s="103"/>
      <c r="H42" s="103"/>
      <c r="I42" s="103"/>
      <c r="J42" s="103"/>
      <c r="K42" s="103"/>
      <c r="L42" s="103"/>
    </row>
    <row r="43" spans="1:12" s="3" customFormat="1" ht="81" customHeight="1">
      <c r="A43" s="11"/>
      <c r="B43" s="11" t="s">
        <v>121</v>
      </c>
      <c r="C43" s="11"/>
      <c r="D43" s="103" t="s">
        <v>122</v>
      </c>
      <c r="E43" s="103"/>
      <c r="F43" s="103"/>
      <c r="G43" s="103"/>
      <c r="H43" s="103"/>
      <c r="I43" s="103"/>
      <c r="J43" s="103"/>
      <c r="K43" s="103"/>
      <c r="L43" s="103"/>
    </row>
    <row r="44" spans="1:12" s="3" customFormat="1" ht="27.75" customHeight="1">
      <c r="A44" s="54" t="s">
        <v>123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</row>
    <row r="45" s="2" customFormat="1" ht="13.5">
      <c r="H45" s="55"/>
    </row>
  </sheetData>
  <sheetProtection/>
  <mergeCells count="93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A36:H36"/>
    <mergeCell ref="K36:L36"/>
    <mergeCell ref="D37:L37"/>
    <mergeCell ref="D38:L38"/>
    <mergeCell ref="D39:L39"/>
    <mergeCell ref="D40:L40"/>
    <mergeCell ref="B41:C41"/>
    <mergeCell ref="D41:L41"/>
    <mergeCell ref="B42:C42"/>
    <mergeCell ref="D42:L42"/>
    <mergeCell ref="B43:C43"/>
    <mergeCell ref="D43:L43"/>
    <mergeCell ref="A44:L44"/>
    <mergeCell ref="A12:A13"/>
    <mergeCell ref="A14:A35"/>
    <mergeCell ref="A37:A43"/>
    <mergeCell ref="B15:B29"/>
    <mergeCell ref="B30:B33"/>
    <mergeCell ref="B34:B35"/>
    <mergeCell ref="B37:B40"/>
    <mergeCell ref="C15:C19"/>
    <mergeCell ref="C21:C24"/>
    <mergeCell ref="C25:C29"/>
    <mergeCell ref="C30:C32"/>
    <mergeCell ref="C34:C35"/>
    <mergeCell ref="A7:C11"/>
  </mergeCells>
  <printOptions/>
  <pageMargins left="0.4722222222222222" right="0.3541666666666667" top="0.7479166666666667" bottom="0.6298611111111111" header="0.51" footer="0.51"/>
  <pageSetup orientation="portrait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L51"/>
  <sheetViews>
    <sheetView zoomScale="115" zoomScaleNormal="115" zoomScaleSheetLayoutView="100" workbookViewId="0" topLeftCell="A44">
      <selection activeCell="D47" sqref="D47:L47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5.625" style="2" customWidth="1"/>
    <col min="12" max="12" width="9.875" style="2" customWidth="1"/>
    <col min="13" max="16384" width="9.00390625" style="2" customWidth="1"/>
  </cols>
  <sheetData>
    <row r="1" spans="1:6" s="1" customFormat="1" ht="16.5" customHeight="1">
      <c r="A1" s="5"/>
      <c r="B1" s="5"/>
      <c r="C1" s="6"/>
      <c r="D1" s="6"/>
      <c r="E1" s="6"/>
      <c r="F1" s="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2" t="s">
        <v>169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5"/>
      <c r="F8" s="125">
        <f aca="true" t="shared" si="0" ref="E8:G8">F9+F10+F11</f>
        <v>96.2171</v>
      </c>
      <c r="G8" s="126"/>
      <c r="H8" s="125">
        <f>H9</f>
        <v>96.2171</v>
      </c>
      <c r="I8" s="126"/>
      <c r="J8" s="11">
        <v>10</v>
      </c>
      <c r="K8" s="58">
        <f>H8/F8</f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5"/>
      <c r="F9" s="125">
        <f aca="true" t="shared" si="1" ref="E9:G9">18.6771+77.54</f>
        <v>96.2171</v>
      </c>
      <c r="G9" s="126"/>
      <c r="H9" s="11">
        <v>96.2171</v>
      </c>
      <c r="I9" s="11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170</v>
      </c>
      <c r="E11" s="15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66" customHeight="1">
      <c r="A13" s="21"/>
      <c r="B13" s="23" t="s">
        <v>171</v>
      </c>
      <c r="C13" s="53"/>
      <c r="D13" s="53"/>
      <c r="E13" s="53"/>
      <c r="F13" s="53"/>
      <c r="G13" s="53"/>
      <c r="H13" s="23" t="s">
        <v>172</v>
      </c>
      <c r="I13" s="53"/>
      <c r="J13" s="53"/>
      <c r="K13" s="53"/>
      <c r="L13" s="53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15" customHeight="1">
      <c r="A15" s="24"/>
      <c r="B15" s="28" t="s">
        <v>34</v>
      </c>
      <c r="C15" s="28" t="s">
        <v>35</v>
      </c>
      <c r="D15" s="71" t="s">
        <v>36</v>
      </c>
      <c r="E15" s="72"/>
      <c r="F15" s="73"/>
      <c r="G15" s="59" t="s">
        <v>173</v>
      </c>
      <c r="H15" s="59" t="s">
        <v>174</v>
      </c>
      <c r="I15" s="11">
        <v>2</v>
      </c>
      <c r="J15" s="11">
        <v>2</v>
      </c>
      <c r="K15" s="11" t="s">
        <v>175</v>
      </c>
      <c r="L15" s="11"/>
    </row>
    <row r="16" spans="1:12" s="3" customFormat="1" ht="15" customHeight="1">
      <c r="A16" s="24"/>
      <c r="B16" s="28"/>
      <c r="C16" s="28"/>
      <c r="D16" s="71" t="s">
        <v>129</v>
      </c>
      <c r="E16" s="72"/>
      <c r="F16" s="73"/>
      <c r="G16" s="49" t="s">
        <v>176</v>
      </c>
      <c r="H16" s="49" t="s">
        <v>177</v>
      </c>
      <c r="I16" s="11">
        <v>2</v>
      </c>
      <c r="J16" s="11">
        <v>2</v>
      </c>
      <c r="K16" s="64" t="s">
        <v>178</v>
      </c>
      <c r="L16" s="65"/>
    </row>
    <row r="17" spans="1:12" s="3" customFormat="1" ht="15" customHeight="1">
      <c r="A17" s="24"/>
      <c r="B17" s="28"/>
      <c r="C17" s="28"/>
      <c r="D17" s="71" t="s">
        <v>53</v>
      </c>
      <c r="E17" s="72"/>
      <c r="F17" s="73"/>
      <c r="G17" s="49" t="s">
        <v>179</v>
      </c>
      <c r="H17" s="49" t="s">
        <v>180</v>
      </c>
      <c r="I17" s="11">
        <v>2</v>
      </c>
      <c r="J17" s="11">
        <v>2</v>
      </c>
      <c r="K17" s="11" t="s">
        <v>181</v>
      </c>
      <c r="L17" s="11"/>
    </row>
    <row r="18" spans="1:12" s="3" customFormat="1" ht="15" customHeight="1">
      <c r="A18" s="24"/>
      <c r="B18" s="28"/>
      <c r="C18" s="28"/>
      <c r="D18" s="71" t="s">
        <v>134</v>
      </c>
      <c r="E18" s="72"/>
      <c r="F18" s="73"/>
      <c r="G18" s="49" t="s">
        <v>182</v>
      </c>
      <c r="H18" s="49" t="s">
        <v>183</v>
      </c>
      <c r="I18" s="11">
        <v>2</v>
      </c>
      <c r="J18" s="11">
        <v>2</v>
      </c>
      <c r="K18" s="11"/>
      <c r="L18" s="11"/>
    </row>
    <row r="19" spans="1:12" s="3" customFormat="1" ht="15" customHeight="1">
      <c r="A19" s="24"/>
      <c r="B19" s="28"/>
      <c r="C19" s="28"/>
      <c r="D19" s="71" t="s">
        <v>184</v>
      </c>
      <c r="E19" s="72"/>
      <c r="F19" s="73"/>
      <c r="G19" s="49" t="s">
        <v>185</v>
      </c>
      <c r="H19" s="49" t="s">
        <v>186</v>
      </c>
      <c r="I19" s="11">
        <v>2</v>
      </c>
      <c r="J19" s="11">
        <v>2</v>
      </c>
      <c r="K19" s="11"/>
      <c r="L19" s="11"/>
    </row>
    <row r="20" spans="1:12" s="3" customFormat="1" ht="15" customHeight="1">
      <c r="A20" s="24"/>
      <c r="B20" s="28"/>
      <c r="C20" s="28"/>
      <c r="D20" s="71" t="s">
        <v>50</v>
      </c>
      <c r="E20" s="72"/>
      <c r="F20" s="73"/>
      <c r="G20" s="49" t="s">
        <v>187</v>
      </c>
      <c r="H20" s="49" t="s">
        <v>188</v>
      </c>
      <c r="I20" s="11">
        <v>2</v>
      </c>
      <c r="J20" s="11">
        <v>2</v>
      </c>
      <c r="K20" s="11"/>
      <c r="L20" s="11"/>
    </row>
    <row r="21" spans="1:12" s="3" customFormat="1" ht="15" customHeight="1">
      <c r="A21" s="24"/>
      <c r="B21" s="28"/>
      <c r="C21" s="28"/>
      <c r="D21" s="115" t="s">
        <v>56</v>
      </c>
      <c r="E21" s="115"/>
      <c r="F21" s="115"/>
      <c r="G21" s="49" t="s">
        <v>189</v>
      </c>
      <c r="H21" s="49" t="s">
        <v>190</v>
      </c>
      <c r="I21" s="11">
        <v>2</v>
      </c>
      <c r="J21" s="11">
        <v>2</v>
      </c>
      <c r="K21" s="11"/>
      <c r="L21" s="11"/>
    </row>
    <row r="22" spans="1:12" s="3" customFormat="1" ht="15" customHeight="1">
      <c r="A22" s="24"/>
      <c r="B22" s="28"/>
      <c r="C22" s="28" t="s">
        <v>59</v>
      </c>
      <c r="D22" s="71" t="s">
        <v>191</v>
      </c>
      <c r="E22" s="72"/>
      <c r="F22" s="73"/>
      <c r="G22" s="49" t="s">
        <v>192</v>
      </c>
      <c r="H22" s="49" t="s">
        <v>192</v>
      </c>
      <c r="I22" s="11">
        <v>3</v>
      </c>
      <c r="J22" s="11">
        <v>3</v>
      </c>
      <c r="K22" s="11"/>
      <c r="L22" s="11"/>
    </row>
    <row r="23" spans="1:12" s="3" customFormat="1" ht="15" customHeight="1">
      <c r="A23" s="24"/>
      <c r="B23" s="28"/>
      <c r="C23" s="28"/>
      <c r="D23" s="74" t="s">
        <v>60</v>
      </c>
      <c r="E23" s="75"/>
      <c r="F23" s="76"/>
      <c r="G23" s="42">
        <v>1</v>
      </c>
      <c r="H23" s="42">
        <v>1</v>
      </c>
      <c r="I23" s="11">
        <v>3</v>
      </c>
      <c r="J23" s="11">
        <v>3</v>
      </c>
      <c r="K23" s="11"/>
      <c r="L23" s="11"/>
    </row>
    <row r="24" spans="1:12" s="3" customFormat="1" ht="15" customHeight="1">
      <c r="A24" s="24"/>
      <c r="B24" s="28"/>
      <c r="C24" s="28" t="s">
        <v>61</v>
      </c>
      <c r="D24" s="71" t="s">
        <v>193</v>
      </c>
      <c r="E24" s="72"/>
      <c r="F24" s="73"/>
      <c r="G24" s="43" t="s">
        <v>194</v>
      </c>
      <c r="H24" s="43" t="s">
        <v>194</v>
      </c>
      <c r="I24" s="11">
        <v>4</v>
      </c>
      <c r="J24" s="11">
        <v>4</v>
      </c>
      <c r="K24" s="11"/>
      <c r="L24" s="11"/>
    </row>
    <row r="25" spans="1:12" s="3" customFormat="1" ht="15" customHeight="1">
      <c r="A25" s="24"/>
      <c r="B25" s="28"/>
      <c r="C25" s="28"/>
      <c r="D25" s="71" t="s">
        <v>195</v>
      </c>
      <c r="E25" s="72"/>
      <c r="F25" s="73"/>
      <c r="G25" s="43" t="s">
        <v>196</v>
      </c>
      <c r="H25" s="43" t="s">
        <v>196</v>
      </c>
      <c r="I25" s="11">
        <v>4</v>
      </c>
      <c r="J25" s="11">
        <v>4</v>
      </c>
      <c r="K25" s="11"/>
      <c r="L25" s="11"/>
    </row>
    <row r="26" spans="1:12" s="3" customFormat="1" ht="15" customHeight="1">
      <c r="A26" s="24"/>
      <c r="B26" s="28"/>
      <c r="C26" s="28"/>
      <c r="D26" s="71" t="s">
        <v>64</v>
      </c>
      <c r="E26" s="72"/>
      <c r="F26" s="73"/>
      <c r="G26" s="44">
        <v>1</v>
      </c>
      <c r="H26" s="44">
        <v>1</v>
      </c>
      <c r="I26" s="11">
        <v>4</v>
      </c>
      <c r="J26" s="11">
        <v>4</v>
      </c>
      <c r="K26" s="11"/>
      <c r="L26" s="11"/>
    </row>
    <row r="27" spans="1:12" s="3" customFormat="1" ht="15" customHeight="1">
      <c r="A27" s="24"/>
      <c r="B27" s="28"/>
      <c r="C27" s="28" t="s">
        <v>65</v>
      </c>
      <c r="D27" s="71" t="s">
        <v>197</v>
      </c>
      <c r="E27" s="72"/>
      <c r="F27" s="73"/>
      <c r="G27" s="45" t="s">
        <v>198</v>
      </c>
      <c r="H27" s="45" t="s">
        <v>199</v>
      </c>
      <c r="I27" s="11">
        <v>3</v>
      </c>
      <c r="J27" s="11">
        <v>3</v>
      </c>
      <c r="K27" s="11"/>
      <c r="L27" s="11"/>
    </row>
    <row r="28" spans="1:12" s="3" customFormat="1" ht="15" customHeight="1">
      <c r="A28" s="24"/>
      <c r="B28" s="28"/>
      <c r="C28" s="28"/>
      <c r="D28" s="71" t="s">
        <v>200</v>
      </c>
      <c r="E28" s="72"/>
      <c r="F28" s="73"/>
      <c r="G28" s="45" t="s">
        <v>73</v>
      </c>
      <c r="H28" s="45" t="s">
        <v>201</v>
      </c>
      <c r="I28" s="11">
        <v>3</v>
      </c>
      <c r="J28" s="11">
        <v>3</v>
      </c>
      <c r="K28" s="64"/>
      <c r="L28" s="65"/>
    </row>
    <row r="29" spans="1:12" s="3" customFormat="1" ht="15" customHeight="1">
      <c r="A29" s="24"/>
      <c r="B29" s="28"/>
      <c r="C29" s="28"/>
      <c r="D29" s="71" t="s">
        <v>82</v>
      </c>
      <c r="E29" s="72"/>
      <c r="F29" s="73"/>
      <c r="G29" s="45" t="s">
        <v>83</v>
      </c>
      <c r="H29" s="45" t="s">
        <v>202</v>
      </c>
      <c r="I29" s="11">
        <v>3</v>
      </c>
      <c r="J29" s="11">
        <v>3</v>
      </c>
      <c r="K29" s="64"/>
      <c r="L29" s="65"/>
    </row>
    <row r="30" spans="1:12" s="3" customFormat="1" ht="15" customHeight="1">
      <c r="A30" s="24"/>
      <c r="B30" s="28"/>
      <c r="C30" s="28"/>
      <c r="D30" s="71" t="s">
        <v>151</v>
      </c>
      <c r="E30" s="72"/>
      <c r="F30" s="73"/>
      <c r="G30" s="45" t="s">
        <v>203</v>
      </c>
      <c r="H30" s="45" t="s">
        <v>204</v>
      </c>
      <c r="I30" s="11">
        <v>2</v>
      </c>
      <c r="J30" s="11">
        <v>1</v>
      </c>
      <c r="K30" s="64" t="s">
        <v>178</v>
      </c>
      <c r="L30" s="65"/>
    </row>
    <row r="31" spans="1:12" s="3" customFormat="1" ht="15" customHeight="1">
      <c r="A31" s="24"/>
      <c r="B31" s="28"/>
      <c r="C31" s="28"/>
      <c r="D31" s="71" t="s">
        <v>85</v>
      </c>
      <c r="E31" s="72"/>
      <c r="F31" s="73"/>
      <c r="G31" s="45" t="s">
        <v>205</v>
      </c>
      <c r="H31" s="116" t="s">
        <v>206</v>
      </c>
      <c r="I31" s="11">
        <v>3</v>
      </c>
      <c r="J31" s="11">
        <v>3</v>
      </c>
      <c r="K31" s="64"/>
      <c r="L31" s="65"/>
    </row>
    <row r="32" spans="1:12" s="3" customFormat="1" ht="15" customHeight="1">
      <c r="A32" s="24"/>
      <c r="B32" s="28"/>
      <c r="C32" s="28"/>
      <c r="D32" s="71" t="s">
        <v>207</v>
      </c>
      <c r="E32" s="72"/>
      <c r="F32" s="73"/>
      <c r="G32" s="45" t="s">
        <v>208</v>
      </c>
      <c r="H32" s="45" t="s">
        <v>209</v>
      </c>
      <c r="I32" s="11">
        <v>3</v>
      </c>
      <c r="J32" s="11">
        <v>3</v>
      </c>
      <c r="K32" s="64"/>
      <c r="L32" s="65"/>
    </row>
    <row r="33" spans="1:12" s="3" customFormat="1" ht="15" customHeight="1">
      <c r="A33" s="24"/>
      <c r="B33" s="28"/>
      <c r="C33" s="28"/>
      <c r="D33" s="71" t="s">
        <v>210</v>
      </c>
      <c r="E33" s="72"/>
      <c r="F33" s="73"/>
      <c r="G33" s="45" t="s">
        <v>211</v>
      </c>
      <c r="H33" s="45" t="s">
        <v>212</v>
      </c>
      <c r="I33" s="11">
        <v>3</v>
      </c>
      <c r="J33" s="11">
        <v>3</v>
      </c>
      <c r="K33" s="11"/>
      <c r="L33" s="11"/>
    </row>
    <row r="34" spans="1:12" s="3" customFormat="1" ht="24" customHeight="1">
      <c r="A34" s="24"/>
      <c r="B34" s="28" t="s">
        <v>89</v>
      </c>
      <c r="C34" s="28" t="s">
        <v>90</v>
      </c>
      <c r="D34" s="71" t="s">
        <v>95</v>
      </c>
      <c r="E34" s="72"/>
      <c r="F34" s="73"/>
      <c r="G34" s="48" t="s">
        <v>213</v>
      </c>
      <c r="H34" s="48" t="s">
        <v>214</v>
      </c>
      <c r="I34" s="124">
        <v>5</v>
      </c>
      <c r="J34" s="124">
        <v>5</v>
      </c>
      <c r="K34" s="11"/>
      <c r="L34" s="11"/>
    </row>
    <row r="35" spans="1:12" s="3" customFormat="1" ht="24" customHeight="1">
      <c r="A35" s="24"/>
      <c r="B35" s="28"/>
      <c r="C35" s="28"/>
      <c r="D35" s="71" t="s">
        <v>215</v>
      </c>
      <c r="E35" s="72"/>
      <c r="F35" s="73"/>
      <c r="G35" s="44" t="s">
        <v>216</v>
      </c>
      <c r="H35" s="44" t="s">
        <v>216</v>
      </c>
      <c r="I35" s="124">
        <v>5</v>
      </c>
      <c r="J35" s="124">
        <v>5</v>
      </c>
      <c r="K35" s="64"/>
      <c r="L35" s="65"/>
    </row>
    <row r="36" spans="1:12" s="3" customFormat="1" ht="24" customHeight="1">
      <c r="A36" s="24"/>
      <c r="B36" s="28"/>
      <c r="C36" s="28"/>
      <c r="D36" s="71" t="s">
        <v>159</v>
      </c>
      <c r="E36" s="72"/>
      <c r="F36" s="73"/>
      <c r="G36" s="49" t="s">
        <v>160</v>
      </c>
      <c r="H36" s="49" t="s">
        <v>160</v>
      </c>
      <c r="I36" s="124">
        <v>5</v>
      </c>
      <c r="J36" s="124">
        <v>5</v>
      </c>
      <c r="K36" s="11"/>
      <c r="L36" s="11"/>
    </row>
    <row r="37" spans="1:12" s="3" customFormat="1" ht="24" customHeight="1">
      <c r="A37" s="24"/>
      <c r="B37" s="28"/>
      <c r="C37" s="28"/>
      <c r="D37" s="71" t="s">
        <v>161</v>
      </c>
      <c r="E37" s="72"/>
      <c r="F37" s="73"/>
      <c r="G37" s="49" t="s">
        <v>94</v>
      </c>
      <c r="H37" s="49" t="s">
        <v>94</v>
      </c>
      <c r="I37" s="124">
        <v>5</v>
      </c>
      <c r="J37" s="124">
        <v>5</v>
      </c>
      <c r="K37" s="11"/>
      <c r="L37" s="11"/>
    </row>
    <row r="38" spans="1:12" s="3" customFormat="1" ht="24" customHeight="1">
      <c r="A38" s="24"/>
      <c r="B38" s="28"/>
      <c r="C38" s="28" t="s">
        <v>217</v>
      </c>
      <c r="D38" s="71" t="s">
        <v>218</v>
      </c>
      <c r="E38" s="72"/>
      <c r="F38" s="73"/>
      <c r="G38" s="44" t="s">
        <v>192</v>
      </c>
      <c r="H38" s="44">
        <v>0.95</v>
      </c>
      <c r="I38" s="11">
        <v>5</v>
      </c>
      <c r="J38" s="11">
        <v>5</v>
      </c>
      <c r="K38" s="11"/>
      <c r="L38" s="11"/>
    </row>
    <row r="39" spans="1:12" s="3" customFormat="1" ht="24" customHeight="1">
      <c r="A39" s="24"/>
      <c r="B39" s="28"/>
      <c r="C39" s="28" t="s">
        <v>98</v>
      </c>
      <c r="D39" s="71" t="s">
        <v>99</v>
      </c>
      <c r="E39" s="72"/>
      <c r="F39" s="73"/>
      <c r="G39" s="49" t="s">
        <v>100</v>
      </c>
      <c r="H39" s="49" t="s">
        <v>101</v>
      </c>
      <c r="I39" s="11">
        <v>5</v>
      </c>
      <c r="J39" s="11">
        <v>5</v>
      </c>
      <c r="K39" s="11"/>
      <c r="L39" s="11"/>
    </row>
    <row r="40" spans="1:12" s="3" customFormat="1" ht="24" customHeight="1">
      <c r="A40" s="24"/>
      <c r="B40" s="28" t="s">
        <v>102</v>
      </c>
      <c r="C40" s="28" t="s">
        <v>103</v>
      </c>
      <c r="D40" s="71" t="s">
        <v>104</v>
      </c>
      <c r="E40" s="72"/>
      <c r="F40" s="73"/>
      <c r="G40" s="44" t="s">
        <v>192</v>
      </c>
      <c r="H40" s="44">
        <v>0.96</v>
      </c>
      <c r="I40" s="11">
        <v>4</v>
      </c>
      <c r="J40" s="11">
        <v>4</v>
      </c>
      <c r="K40" s="11"/>
      <c r="L40" s="11"/>
    </row>
    <row r="41" spans="1:12" s="3" customFormat="1" ht="24" customHeight="1">
      <c r="A41" s="24"/>
      <c r="B41" s="28"/>
      <c r="C41" s="28"/>
      <c r="D41" s="71" t="s">
        <v>163</v>
      </c>
      <c r="E41" s="72"/>
      <c r="F41" s="73"/>
      <c r="G41" s="44" t="s">
        <v>192</v>
      </c>
      <c r="H41" s="44">
        <v>1</v>
      </c>
      <c r="I41" s="11">
        <v>4</v>
      </c>
      <c r="J41" s="11">
        <v>4</v>
      </c>
      <c r="K41" s="11"/>
      <c r="L41" s="11"/>
    </row>
    <row r="42" spans="1:12" s="3" customFormat="1" ht="30" customHeight="1">
      <c r="A42" s="50" t="s">
        <v>106</v>
      </c>
      <c r="B42" s="51"/>
      <c r="C42" s="51"/>
      <c r="D42" s="51"/>
      <c r="E42" s="51"/>
      <c r="F42" s="51"/>
      <c r="G42" s="51"/>
      <c r="H42" s="52"/>
      <c r="I42" s="66">
        <v>100</v>
      </c>
      <c r="J42" s="66">
        <f>SUM(J15:J41)+L8</f>
        <v>99</v>
      </c>
      <c r="K42" s="11"/>
      <c r="L42" s="11"/>
    </row>
    <row r="43" spans="1:12" s="3" customFormat="1" ht="57.75" customHeight="1">
      <c r="A43" s="11" t="s">
        <v>107</v>
      </c>
      <c r="B43" s="11" t="s">
        <v>108</v>
      </c>
      <c r="C43" s="11" t="s">
        <v>109</v>
      </c>
      <c r="D43" s="103" t="s">
        <v>219</v>
      </c>
      <c r="E43" s="130"/>
      <c r="F43" s="130"/>
      <c r="G43" s="130"/>
      <c r="H43" s="130"/>
      <c r="I43" s="130"/>
      <c r="J43" s="130"/>
      <c r="K43" s="130"/>
      <c r="L43" s="130"/>
    </row>
    <row r="44" spans="1:12" s="3" customFormat="1" ht="75.75" customHeight="1">
      <c r="A44" s="11"/>
      <c r="B44" s="11"/>
      <c r="C44" s="11" t="s">
        <v>111</v>
      </c>
      <c r="D44" s="103" t="s">
        <v>220</v>
      </c>
      <c r="E44" s="103"/>
      <c r="F44" s="103"/>
      <c r="G44" s="103"/>
      <c r="H44" s="103"/>
      <c r="I44" s="103"/>
      <c r="J44" s="103"/>
      <c r="K44" s="103"/>
      <c r="L44" s="103"/>
    </row>
    <row r="45" spans="1:12" s="3" customFormat="1" ht="60.75" customHeight="1">
      <c r="A45" s="11"/>
      <c r="B45" s="11"/>
      <c r="C45" s="11" t="s">
        <v>113</v>
      </c>
      <c r="D45" s="53" t="s">
        <v>221</v>
      </c>
      <c r="E45" s="53"/>
      <c r="F45" s="53"/>
      <c r="G45" s="53"/>
      <c r="H45" s="53"/>
      <c r="I45" s="53"/>
      <c r="J45" s="53"/>
      <c r="K45" s="53"/>
      <c r="L45" s="53"/>
    </row>
    <row r="46" spans="1:12" s="3" customFormat="1" ht="72.75" customHeight="1">
      <c r="A46" s="11"/>
      <c r="B46" s="11"/>
      <c r="C46" s="11" t="s">
        <v>115</v>
      </c>
      <c r="D46" s="103" t="s">
        <v>222</v>
      </c>
      <c r="E46" s="103"/>
      <c r="F46" s="103"/>
      <c r="G46" s="103"/>
      <c r="H46" s="103"/>
      <c r="I46" s="103"/>
      <c r="J46" s="103"/>
      <c r="K46" s="103"/>
      <c r="L46" s="103"/>
    </row>
    <row r="47" spans="1:12" s="3" customFormat="1" ht="81" customHeight="1">
      <c r="A47" s="11"/>
      <c r="B47" s="11" t="s">
        <v>117</v>
      </c>
      <c r="C47" s="11"/>
      <c r="D47" s="103" t="s">
        <v>223</v>
      </c>
      <c r="E47" s="103"/>
      <c r="F47" s="103"/>
      <c r="G47" s="103"/>
      <c r="H47" s="103"/>
      <c r="I47" s="103"/>
      <c r="J47" s="103"/>
      <c r="K47" s="103"/>
      <c r="L47" s="103"/>
    </row>
    <row r="48" spans="1:12" s="3" customFormat="1" ht="63.75" customHeight="1">
      <c r="A48" s="11"/>
      <c r="B48" s="11" t="s">
        <v>119</v>
      </c>
      <c r="C48" s="11"/>
      <c r="D48" s="53" t="s">
        <v>224</v>
      </c>
      <c r="E48" s="53"/>
      <c r="F48" s="53"/>
      <c r="G48" s="53"/>
      <c r="H48" s="53"/>
      <c r="I48" s="53"/>
      <c r="J48" s="53"/>
      <c r="K48" s="53"/>
      <c r="L48" s="53"/>
    </row>
    <row r="49" spans="1:12" s="3" customFormat="1" ht="81" customHeight="1">
      <c r="A49" s="11"/>
      <c r="B49" s="11" t="s">
        <v>121</v>
      </c>
      <c r="C49" s="11"/>
      <c r="D49" s="53" t="s">
        <v>122</v>
      </c>
      <c r="E49" s="53"/>
      <c r="F49" s="53"/>
      <c r="G49" s="53"/>
      <c r="H49" s="53"/>
      <c r="I49" s="53"/>
      <c r="J49" s="53"/>
      <c r="K49" s="53"/>
      <c r="L49" s="53"/>
    </row>
    <row r="50" spans="1:12" s="3" customFormat="1" ht="27.75" customHeight="1">
      <c r="A50" s="54" t="s">
        <v>123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="2" customFormat="1" ht="13.5">
      <c r="H51" s="55"/>
    </row>
  </sheetData>
  <sheetProtection/>
  <mergeCells count="106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D41:F41"/>
    <mergeCell ref="K41:L41"/>
    <mergeCell ref="A42:H42"/>
    <mergeCell ref="K42:L42"/>
    <mergeCell ref="D43:L43"/>
    <mergeCell ref="D44:L44"/>
    <mergeCell ref="D45:L45"/>
    <mergeCell ref="D46:L46"/>
    <mergeCell ref="B47:C47"/>
    <mergeCell ref="D47:L47"/>
    <mergeCell ref="B48:C48"/>
    <mergeCell ref="D48:L48"/>
    <mergeCell ref="B49:C49"/>
    <mergeCell ref="D49:L49"/>
    <mergeCell ref="A50:L50"/>
    <mergeCell ref="A12:A13"/>
    <mergeCell ref="A14:A41"/>
    <mergeCell ref="A43:A49"/>
    <mergeCell ref="B15:B33"/>
    <mergeCell ref="B34:B39"/>
    <mergeCell ref="B40:B41"/>
    <mergeCell ref="B43:B46"/>
    <mergeCell ref="C15:C21"/>
    <mergeCell ref="C22:C23"/>
    <mergeCell ref="C24:C26"/>
    <mergeCell ref="C27:C33"/>
    <mergeCell ref="C34:C37"/>
    <mergeCell ref="C40:C41"/>
    <mergeCell ref="A7:C11"/>
  </mergeCells>
  <printOptions/>
  <pageMargins left="0.75" right="0.75" top="0.7479166666666667" bottom="0.7083333333333334" header="0.51" footer="0.51"/>
  <pageSetup fitToHeight="0" fitToWidth="1" orientation="portrait" paperSize="9" scale="7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zoomScaleSheetLayoutView="100" workbookViewId="0" topLeftCell="A42">
      <selection activeCell="G49" sqref="G49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5.625" style="2" customWidth="1"/>
    <col min="12" max="12" width="11.75390625" style="2" customWidth="1"/>
    <col min="13" max="16384" width="9.00390625" style="2" customWidth="1"/>
  </cols>
  <sheetData>
    <row r="1" spans="1:6" s="1" customFormat="1" ht="16.5" customHeight="1">
      <c r="A1" s="5"/>
      <c r="B1" s="5"/>
      <c r="C1" s="6"/>
      <c r="D1" s="6"/>
      <c r="E1" s="6"/>
      <c r="F1" s="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2" t="s">
        <v>225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5"/>
      <c r="F8" s="125">
        <f aca="true" t="shared" si="0" ref="E8:I8">F9+F10+F11</f>
        <v>51.756806</v>
      </c>
      <c r="G8" s="126"/>
      <c r="H8" s="125">
        <f t="shared" si="0"/>
        <v>51.756806</v>
      </c>
      <c r="I8" s="126"/>
      <c r="J8" s="11">
        <v>10</v>
      </c>
      <c r="K8" s="58">
        <f>H8/F8</f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5"/>
      <c r="F9" s="125">
        <v>51.756806</v>
      </c>
      <c r="G9" s="126"/>
      <c r="H9" s="125">
        <v>51.756806</v>
      </c>
      <c r="I9" s="126"/>
      <c r="J9" s="11" t="s">
        <v>17</v>
      </c>
      <c r="K9" s="58">
        <f>H9/F9</f>
        <v>1</v>
      </c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170</v>
      </c>
      <c r="E11" s="15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69" customHeight="1">
      <c r="A13" s="21"/>
      <c r="B13" s="23" t="s">
        <v>171</v>
      </c>
      <c r="C13" s="53"/>
      <c r="D13" s="53"/>
      <c r="E13" s="53"/>
      <c r="F13" s="53"/>
      <c r="G13" s="53"/>
      <c r="H13" s="23" t="s">
        <v>226</v>
      </c>
      <c r="I13" s="53"/>
      <c r="J13" s="53"/>
      <c r="K13" s="53"/>
      <c r="L13" s="53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24" customHeight="1">
      <c r="A15" s="24"/>
      <c r="B15" s="28" t="s">
        <v>34</v>
      </c>
      <c r="C15" s="28" t="s">
        <v>35</v>
      </c>
      <c r="D15" s="71" t="s">
        <v>227</v>
      </c>
      <c r="E15" s="72"/>
      <c r="F15" s="73"/>
      <c r="G15" s="49" t="s">
        <v>228</v>
      </c>
      <c r="H15" s="49" t="s">
        <v>228</v>
      </c>
      <c r="I15" s="11">
        <v>3</v>
      </c>
      <c r="J15" s="11">
        <v>3</v>
      </c>
      <c r="K15" s="11"/>
      <c r="L15" s="11"/>
    </row>
    <row r="16" spans="1:12" s="3" customFormat="1" ht="24" customHeight="1">
      <c r="A16" s="24"/>
      <c r="B16" s="28"/>
      <c r="C16" s="28"/>
      <c r="D16" s="71" t="s">
        <v>229</v>
      </c>
      <c r="E16" s="72"/>
      <c r="F16" s="73"/>
      <c r="G16" s="49" t="s">
        <v>230</v>
      </c>
      <c r="H16" s="49" t="s">
        <v>231</v>
      </c>
      <c r="I16" s="11">
        <v>3</v>
      </c>
      <c r="J16" s="11">
        <v>3</v>
      </c>
      <c r="K16" s="11"/>
      <c r="L16" s="11"/>
    </row>
    <row r="17" spans="1:12" s="3" customFormat="1" ht="24" customHeight="1">
      <c r="A17" s="24"/>
      <c r="B17" s="28"/>
      <c r="C17" s="28"/>
      <c r="D17" s="71" t="s">
        <v>232</v>
      </c>
      <c r="E17" s="72"/>
      <c r="F17" s="73"/>
      <c r="G17" s="49" t="s">
        <v>233</v>
      </c>
      <c r="H17" s="49" t="s">
        <v>188</v>
      </c>
      <c r="I17" s="11">
        <v>3</v>
      </c>
      <c r="J17" s="11">
        <v>3</v>
      </c>
      <c r="K17" s="11"/>
      <c r="L17" s="11"/>
    </row>
    <row r="18" spans="1:12" s="3" customFormat="1" ht="27" customHeight="1">
      <c r="A18" s="24"/>
      <c r="B18" s="28"/>
      <c r="C18" s="28"/>
      <c r="D18" s="71" t="s">
        <v>234</v>
      </c>
      <c r="E18" s="72"/>
      <c r="F18" s="73"/>
      <c r="G18" s="49" t="s">
        <v>132</v>
      </c>
      <c r="H18" s="49" t="s">
        <v>235</v>
      </c>
      <c r="I18" s="11">
        <v>3</v>
      </c>
      <c r="J18" s="11">
        <v>3</v>
      </c>
      <c r="K18" s="11" t="s">
        <v>236</v>
      </c>
      <c r="L18" s="11"/>
    </row>
    <row r="19" spans="1:12" s="3" customFormat="1" ht="24" customHeight="1">
      <c r="A19" s="24"/>
      <c r="B19" s="28"/>
      <c r="C19" s="28"/>
      <c r="D19" s="71" t="s">
        <v>237</v>
      </c>
      <c r="E19" s="72"/>
      <c r="F19" s="73"/>
      <c r="G19" s="44" t="s">
        <v>238</v>
      </c>
      <c r="H19" s="44" t="s">
        <v>239</v>
      </c>
      <c r="I19" s="11">
        <v>3</v>
      </c>
      <c r="J19" s="11">
        <v>3</v>
      </c>
      <c r="K19" s="11"/>
      <c r="L19" s="11"/>
    </row>
    <row r="20" spans="1:12" s="3" customFormat="1" ht="24" customHeight="1">
      <c r="A20" s="24"/>
      <c r="B20" s="28"/>
      <c r="C20" s="28"/>
      <c r="D20" s="71" t="s">
        <v>240</v>
      </c>
      <c r="E20" s="72"/>
      <c r="F20" s="73"/>
      <c r="G20" s="49" t="s">
        <v>241</v>
      </c>
      <c r="H20" s="49" t="s">
        <v>242</v>
      </c>
      <c r="I20" s="11">
        <v>3</v>
      </c>
      <c r="J20" s="11">
        <v>3</v>
      </c>
      <c r="K20" s="11"/>
      <c r="L20" s="11"/>
    </row>
    <row r="21" spans="1:12" s="3" customFormat="1" ht="24" customHeight="1">
      <c r="A21" s="24"/>
      <c r="B21" s="28"/>
      <c r="C21" s="28" t="s">
        <v>59</v>
      </c>
      <c r="D21" s="71" t="s">
        <v>191</v>
      </c>
      <c r="E21" s="72"/>
      <c r="F21" s="73"/>
      <c r="G21" s="49" t="s">
        <v>192</v>
      </c>
      <c r="H21" s="44">
        <v>0.95</v>
      </c>
      <c r="I21" s="11">
        <v>2</v>
      </c>
      <c r="J21" s="11">
        <v>2</v>
      </c>
      <c r="K21" s="11"/>
      <c r="L21" s="11"/>
    </row>
    <row r="22" spans="1:12" s="3" customFormat="1" ht="24" customHeight="1">
      <c r="A22" s="24"/>
      <c r="B22" s="28"/>
      <c r="C22" s="28"/>
      <c r="D22" s="74" t="s">
        <v>60</v>
      </c>
      <c r="E22" s="75"/>
      <c r="F22" s="76"/>
      <c r="G22" s="42">
        <v>1</v>
      </c>
      <c r="H22" s="42">
        <v>1</v>
      </c>
      <c r="I22" s="11">
        <v>3</v>
      </c>
      <c r="J22" s="11">
        <v>3</v>
      </c>
      <c r="K22" s="11"/>
      <c r="L22" s="11"/>
    </row>
    <row r="23" spans="1:12" s="3" customFormat="1" ht="24" customHeight="1">
      <c r="A23" s="24"/>
      <c r="B23" s="28"/>
      <c r="C23" s="28" t="s">
        <v>61</v>
      </c>
      <c r="D23" s="71" t="s">
        <v>193</v>
      </c>
      <c r="E23" s="72"/>
      <c r="F23" s="73"/>
      <c r="G23" s="84" t="s">
        <v>194</v>
      </c>
      <c r="H23" s="84" t="s">
        <v>194</v>
      </c>
      <c r="I23" s="14">
        <v>4</v>
      </c>
      <c r="J23" s="14">
        <v>4</v>
      </c>
      <c r="K23" s="11"/>
      <c r="L23" s="11"/>
    </row>
    <row r="24" spans="1:12" s="3" customFormat="1" ht="24" customHeight="1">
      <c r="A24" s="24"/>
      <c r="B24" s="28"/>
      <c r="C24" s="28"/>
      <c r="D24" s="71" t="s">
        <v>195</v>
      </c>
      <c r="E24" s="72"/>
      <c r="F24" s="73"/>
      <c r="G24" s="84" t="s">
        <v>243</v>
      </c>
      <c r="H24" s="84" t="s">
        <v>243</v>
      </c>
      <c r="I24" s="14">
        <v>4</v>
      </c>
      <c r="J24" s="14">
        <v>4</v>
      </c>
      <c r="K24" s="11"/>
      <c r="L24" s="11"/>
    </row>
    <row r="25" spans="1:12" s="3" customFormat="1" ht="24" customHeight="1">
      <c r="A25" s="24"/>
      <c r="B25" s="28"/>
      <c r="C25" s="28"/>
      <c r="D25" s="71" t="s">
        <v>64</v>
      </c>
      <c r="E25" s="72"/>
      <c r="F25" s="73"/>
      <c r="G25" s="44">
        <v>1</v>
      </c>
      <c r="H25" s="44">
        <v>1</v>
      </c>
      <c r="I25" s="14">
        <v>4</v>
      </c>
      <c r="J25" s="14">
        <v>4</v>
      </c>
      <c r="K25" s="11"/>
      <c r="L25" s="11"/>
    </row>
    <row r="26" spans="1:12" s="3" customFormat="1" ht="27.75" customHeight="1">
      <c r="A26" s="24"/>
      <c r="B26" s="28"/>
      <c r="C26" s="28" t="s">
        <v>65</v>
      </c>
      <c r="D26" s="71" t="s">
        <v>197</v>
      </c>
      <c r="E26" s="72"/>
      <c r="F26" s="73"/>
      <c r="G26" s="45" t="s">
        <v>67</v>
      </c>
      <c r="H26" s="45" t="s">
        <v>244</v>
      </c>
      <c r="I26" s="14">
        <v>3</v>
      </c>
      <c r="J26" s="14">
        <v>3</v>
      </c>
      <c r="K26" s="11" t="s">
        <v>245</v>
      </c>
      <c r="L26" s="11"/>
    </row>
    <row r="27" spans="1:12" s="3" customFormat="1" ht="27.75" customHeight="1">
      <c r="A27" s="24"/>
      <c r="B27" s="28"/>
      <c r="C27" s="28"/>
      <c r="D27" s="71" t="s">
        <v>207</v>
      </c>
      <c r="E27" s="72"/>
      <c r="F27" s="73"/>
      <c r="G27" s="45" t="s">
        <v>246</v>
      </c>
      <c r="H27" s="45" t="s">
        <v>247</v>
      </c>
      <c r="I27" s="14">
        <v>3</v>
      </c>
      <c r="J27" s="14">
        <v>1</v>
      </c>
      <c r="K27" s="11" t="s">
        <v>248</v>
      </c>
      <c r="L27" s="11"/>
    </row>
    <row r="28" spans="1:12" s="3" customFormat="1" ht="27.75" customHeight="1">
      <c r="A28" s="24"/>
      <c r="B28" s="28"/>
      <c r="C28" s="28"/>
      <c r="D28" s="71" t="s">
        <v>82</v>
      </c>
      <c r="E28" s="72"/>
      <c r="F28" s="73"/>
      <c r="G28" s="45" t="s">
        <v>83</v>
      </c>
      <c r="H28" s="45" t="s">
        <v>249</v>
      </c>
      <c r="I28" s="14">
        <v>3</v>
      </c>
      <c r="J28" s="14">
        <v>3</v>
      </c>
      <c r="K28" s="64"/>
      <c r="L28" s="65"/>
    </row>
    <row r="29" spans="1:12" s="3" customFormat="1" ht="27.75" customHeight="1">
      <c r="A29" s="24"/>
      <c r="B29" s="28"/>
      <c r="C29" s="28"/>
      <c r="D29" s="71" t="s">
        <v>250</v>
      </c>
      <c r="E29" s="72"/>
      <c r="F29" s="73"/>
      <c r="G29" s="45" t="s">
        <v>251</v>
      </c>
      <c r="H29" s="45" t="s">
        <v>252</v>
      </c>
      <c r="I29" s="14">
        <v>3</v>
      </c>
      <c r="J29" s="14">
        <v>3</v>
      </c>
      <c r="K29" s="11" t="s">
        <v>253</v>
      </c>
      <c r="L29" s="11"/>
    </row>
    <row r="30" spans="1:12" s="3" customFormat="1" ht="24" customHeight="1">
      <c r="A30" s="24"/>
      <c r="B30" s="28"/>
      <c r="C30" s="28"/>
      <c r="D30" s="71" t="s">
        <v>85</v>
      </c>
      <c r="E30" s="72"/>
      <c r="F30" s="73"/>
      <c r="G30" s="45" t="s">
        <v>254</v>
      </c>
      <c r="H30" s="45" t="s">
        <v>156</v>
      </c>
      <c r="I30" s="14">
        <v>3</v>
      </c>
      <c r="J30" s="14">
        <v>3</v>
      </c>
      <c r="K30" s="64"/>
      <c r="L30" s="65"/>
    </row>
    <row r="31" spans="1:12" s="3" customFormat="1" ht="24" customHeight="1">
      <c r="A31" s="24"/>
      <c r="B31" s="28" t="s">
        <v>89</v>
      </c>
      <c r="C31" s="28" t="s">
        <v>90</v>
      </c>
      <c r="D31" s="122" t="s">
        <v>95</v>
      </c>
      <c r="E31" s="122"/>
      <c r="F31" s="122"/>
      <c r="G31" s="48" t="s">
        <v>255</v>
      </c>
      <c r="H31" s="48" t="s">
        <v>255</v>
      </c>
      <c r="I31" s="124">
        <v>5</v>
      </c>
      <c r="J31" s="11">
        <v>5</v>
      </c>
      <c r="K31" s="11"/>
      <c r="L31" s="11"/>
    </row>
    <row r="32" spans="1:12" s="3" customFormat="1" ht="24" customHeight="1">
      <c r="A32" s="24"/>
      <c r="B32" s="28"/>
      <c r="C32" s="28"/>
      <c r="D32" s="122" t="s">
        <v>215</v>
      </c>
      <c r="E32" s="122"/>
      <c r="F32" s="122"/>
      <c r="G32" s="48" t="s">
        <v>256</v>
      </c>
      <c r="H32" s="48" t="s">
        <v>256</v>
      </c>
      <c r="I32" s="124">
        <v>5</v>
      </c>
      <c r="J32" s="11">
        <v>5</v>
      </c>
      <c r="K32" s="64"/>
      <c r="L32" s="65"/>
    </row>
    <row r="33" spans="1:12" s="3" customFormat="1" ht="24" customHeight="1">
      <c r="A33" s="24"/>
      <c r="B33" s="28"/>
      <c r="C33" s="28"/>
      <c r="D33" s="122" t="s">
        <v>159</v>
      </c>
      <c r="E33" s="122"/>
      <c r="F33" s="122"/>
      <c r="G33" s="49" t="s">
        <v>160</v>
      </c>
      <c r="H33" s="49" t="s">
        <v>160</v>
      </c>
      <c r="I33" s="124">
        <v>5</v>
      </c>
      <c r="J33" s="11">
        <v>5</v>
      </c>
      <c r="K33" s="11"/>
      <c r="L33" s="11"/>
    </row>
    <row r="34" spans="1:12" s="3" customFormat="1" ht="24" customHeight="1">
      <c r="A34" s="24"/>
      <c r="B34" s="28"/>
      <c r="C34" s="28"/>
      <c r="D34" s="122" t="s">
        <v>161</v>
      </c>
      <c r="E34" s="122"/>
      <c r="F34" s="122"/>
      <c r="G34" s="49" t="s">
        <v>94</v>
      </c>
      <c r="H34" s="49" t="s">
        <v>94</v>
      </c>
      <c r="I34" s="124">
        <v>5</v>
      </c>
      <c r="J34" s="11">
        <v>5</v>
      </c>
      <c r="K34" s="11"/>
      <c r="L34" s="11"/>
    </row>
    <row r="35" spans="1:12" s="3" customFormat="1" ht="31.5" customHeight="1">
      <c r="A35" s="24"/>
      <c r="B35" s="28"/>
      <c r="C35" s="28" t="s">
        <v>217</v>
      </c>
      <c r="D35" s="122" t="s">
        <v>218</v>
      </c>
      <c r="E35" s="122"/>
      <c r="F35" s="122"/>
      <c r="G35" s="44" t="s">
        <v>192</v>
      </c>
      <c r="H35" s="44">
        <v>0.95</v>
      </c>
      <c r="I35" s="11">
        <v>5</v>
      </c>
      <c r="J35" s="11">
        <v>5</v>
      </c>
      <c r="K35" s="11"/>
      <c r="L35" s="11"/>
    </row>
    <row r="36" spans="1:12" s="3" customFormat="1" ht="31.5" customHeight="1">
      <c r="A36" s="24"/>
      <c r="B36" s="28"/>
      <c r="C36" s="28" t="s">
        <v>98</v>
      </c>
      <c r="D36" s="122" t="s">
        <v>99</v>
      </c>
      <c r="E36" s="122"/>
      <c r="F36" s="122"/>
      <c r="G36" s="49" t="s">
        <v>100</v>
      </c>
      <c r="H36" s="49" t="s">
        <v>101</v>
      </c>
      <c r="I36" s="11">
        <v>5</v>
      </c>
      <c r="J36" s="11">
        <v>5</v>
      </c>
      <c r="K36" s="11"/>
      <c r="L36" s="11"/>
    </row>
    <row r="37" spans="1:12" s="3" customFormat="1" ht="31.5" customHeight="1">
      <c r="A37" s="24"/>
      <c r="B37" s="28" t="s">
        <v>102</v>
      </c>
      <c r="C37" s="28" t="s">
        <v>103</v>
      </c>
      <c r="D37" s="122" t="s">
        <v>104</v>
      </c>
      <c r="E37" s="122"/>
      <c r="F37" s="122"/>
      <c r="G37" s="44" t="s">
        <v>192</v>
      </c>
      <c r="H37" s="44">
        <v>0.95</v>
      </c>
      <c r="I37" s="11">
        <v>5</v>
      </c>
      <c r="J37" s="11">
        <v>5</v>
      </c>
      <c r="K37" s="11"/>
      <c r="L37" s="11"/>
    </row>
    <row r="38" spans="1:12" s="3" customFormat="1" ht="31.5" customHeight="1">
      <c r="A38" s="24"/>
      <c r="B38" s="28"/>
      <c r="C38" s="28"/>
      <c r="D38" s="122" t="s">
        <v>163</v>
      </c>
      <c r="E38" s="122"/>
      <c r="F38" s="122"/>
      <c r="G38" s="44" t="s">
        <v>192</v>
      </c>
      <c r="H38" s="44">
        <v>1</v>
      </c>
      <c r="I38" s="11">
        <v>5</v>
      </c>
      <c r="J38" s="11">
        <v>5</v>
      </c>
      <c r="K38" s="11"/>
      <c r="L38" s="11"/>
    </row>
    <row r="39" spans="1:12" s="3" customFormat="1" ht="30" customHeight="1">
      <c r="A39" s="127" t="s">
        <v>106</v>
      </c>
      <c r="B39" s="128"/>
      <c r="C39" s="128"/>
      <c r="D39" s="128"/>
      <c r="E39" s="128"/>
      <c r="F39" s="128"/>
      <c r="G39" s="128"/>
      <c r="H39" s="129"/>
      <c r="I39" s="67">
        <v>100</v>
      </c>
      <c r="J39" s="67">
        <v>98</v>
      </c>
      <c r="K39" s="11"/>
      <c r="L39" s="11"/>
    </row>
    <row r="40" spans="1:12" s="3" customFormat="1" ht="73.5" customHeight="1">
      <c r="A40" s="11" t="s">
        <v>107</v>
      </c>
      <c r="B40" s="11" t="s">
        <v>108</v>
      </c>
      <c r="C40" s="11" t="s">
        <v>109</v>
      </c>
      <c r="D40" s="103" t="s">
        <v>257</v>
      </c>
      <c r="E40" s="103"/>
      <c r="F40" s="103"/>
      <c r="G40" s="103"/>
      <c r="H40" s="103"/>
      <c r="I40" s="103"/>
      <c r="J40" s="103"/>
      <c r="K40" s="103"/>
      <c r="L40" s="103"/>
    </row>
    <row r="41" spans="1:12" s="3" customFormat="1" ht="72" customHeight="1">
      <c r="A41" s="11"/>
      <c r="B41" s="11"/>
      <c r="C41" s="11" t="s">
        <v>111</v>
      </c>
      <c r="D41" s="103" t="s">
        <v>258</v>
      </c>
      <c r="E41" s="103"/>
      <c r="F41" s="103"/>
      <c r="G41" s="103"/>
      <c r="H41" s="103"/>
      <c r="I41" s="103"/>
      <c r="J41" s="103"/>
      <c r="K41" s="103"/>
      <c r="L41" s="103"/>
    </row>
    <row r="42" spans="1:12" s="3" customFormat="1" ht="73.5" customHeight="1">
      <c r="A42" s="11"/>
      <c r="B42" s="11"/>
      <c r="C42" s="11" t="s">
        <v>113</v>
      </c>
      <c r="D42" s="103" t="s">
        <v>259</v>
      </c>
      <c r="E42" s="103"/>
      <c r="F42" s="103"/>
      <c r="G42" s="103"/>
      <c r="H42" s="103"/>
      <c r="I42" s="103"/>
      <c r="J42" s="103"/>
      <c r="K42" s="103"/>
      <c r="L42" s="103"/>
    </row>
    <row r="43" spans="1:12" s="3" customFormat="1" ht="81" customHeight="1">
      <c r="A43" s="11"/>
      <c r="B43" s="11"/>
      <c r="C43" s="11" t="s">
        <v>115</v>
      </c>
      <c r="D43" s="53" t="s">
        <v>260</v>
      </c>
      <c r="E43" s="53"/>
      <c r="F43" s="53"/>
      <c r="G43" s="53"/>
      <c r="H43" s="53"/>
      <c r="I43" s="53"/>
      <c r="J43" s="53"/>
      <c r="K43" s="53"/>
      <c r="L43" s="53"/>
    </row>
    <row r="44" spans="1:12" s="3" customFormat="1" ht="81" customHeight="1">
      <c r="A44" s="11"/>
      <c r="B44" s="11" t="s">
        <v>117</v>
      </c>
      <c r="C44" s="11"/>
      <c r="D44" s="103" t="s">
        <v>261</v>
      </c>
      <c r="E44" s="103"/>
      <c r="F44" s="103"/>
      <c r="G44" s="103"/>
      <c r="H44" s="103"/>
      <c r="I44" s="103"/>
      <c r="J44" s="103"/>
      <c r="K44" s="103"/>
      <c r="L44" s="103"/>
    </row>
    <row r="45" spans="1:12" s="3" customFormat="1" ht="93" customHeight="1">
      <c r="A45" s="11"/>
      <c r="B45" s="11" t="s">
        <v>119</v>
      </c>
      <c r="C45" s="11"/>
      <c r="D45" s="53" t="s">
        <v>224</v>
      </c>
      <c r="E45" s="53"/>
      <c r="F45" s="53"/>
      <c r="G45" s="53"/>
      <c r="H45" s="53"/>
      <c r="I45" s="53"/>
      <c r="J45" s="53"/>
      <c r="K45" s="53"/>
      <c r="L45" s="53"/>
    </row>
    <row r="46" spans="1:12" s="3" customFormat="1" ht="81" customHeight="1">
      <c r="A46" s="11"/>
      <c r="B46" s="11" t="s">
        <v>121</v>
      </c>
      <c r="C46" s="11"/>
      <c r="D46" s="53" t="s">
        <v>122</v>
      </c>
      <c r="E46" s="53"/>
      <c r="F46" s="53"/>
      <c r="G46" s="53"/>
      <c r="H46" s="53"/>
      <c r="I46" s="53"/>
      <c r="J46" s="53"/>
      <c r="K46" s="53"/>
      <c r="L46" s="53"/>
    </row>
    <row r="47" spans="1:12" s="3" customFormat="1" ht="27.75" customHeight="1">
      <c r="A47" s="54" t="s">
        <v>123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</row>
    <row r="48" s="2" customFormat="1" ht="13.5">
      <c r="H48" s="55"/>
    </row>
  </sheetData>
  <sheetProtection/>
  <mergeCells count="100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A39:H39"/>
    <mergeCell ref="K39:L39"/>
    <mergeCell ref="D40:L40"/>
    <mergeCell ref="D41:L41"/>
    <mergeCell ref="D42:L42"/>
    <mergeCell ref="D43:L43"/>
    <mergeCell ref="B44:C44"/>
    <mergeCell ref="D44:L44"/>
    <mergeCell ref="B45:C45"/>
    <mergeCell ref="D45:L45"/>
    <mergeCell ref="B46:C46"/>
    <mergeCell ref="D46:L46"/>
    <mergeCell ref="A47:L47"/>
    <mergeCell ref="A12:A13"/>
    <mergeCell ref="A14:A38"/>
    <mergeCell ref="A40:A46"/>
    <mergeCell ref="B15:B30"/>
    <mergeCell ref="B31:B36"/>
    <mergeCell ref="B37:B38"/>
    <mergeCell ref="B40:B43"/>
    <mergeCell ref="C15:C20"/>
    <mergeCell ref="C21:C22"/>
    <mergeCell ref="C23:C25"/>
    <mergeCell ref="C26:C30"/>
    <mergeCell ref="C31:C34"/>
    <mergeCell ref="C37:C38"/>
    <mergeCell ref="A7:C11"/>
  </mergeCells>
  <printOptions/>
  <pageMargins left="0.75" right="0.75" top="1" bottom="1" header="0.51" footer="0.51"/>
  <pageSetup fitToHeight="0" fitToWidth="1" orientation="portrait" paperSize="9" scale="7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SheetLayoutView="100" workbookViewId="0" topLeftCell="A44">
      <selection activeCell="G9" sqref="G9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00390625" style="2" customWidth="1"/>
    <col min="6" max="6" width="0.5" style="2" hidden="1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5.625" style="2" customWidth="1"/>
    <col min="12" max="12" width="11.75390625" style="2" customWidth="1"/>
    <col min="13" max="16384" width="9.00390625" style="2" customWidth="1"/>
  </cols>
  <sheetData>
    <row r="1" spans="1:6" s="1" customFormat="1" ht="16.5" customHeight="1">
      <c r="A1" s="5"/>
      <c r="B1" s="5"/>
      <c r="C1" s="6"/>
      <c r="D1" s="6"/>
      <c r="E1" s="6"/>
      <c r="F1" s="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2" t="s">
        <v>262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5"/>
      <c r="F8" s="15">
        <f>SUM(F9:F11)</f>
        <v>239.0789</v>
      </c>
      <c r="G8" s="14">
        <v>239.0789</v>
      </c>
      <c r="H8" s="11">
        <v>239.0789</v>
      </c>
      <c r="I8" s="11"/>
      <c r="J8" s="11">
        <v>10</v>
      </c>
      <c r="K8" s="58">
        <f>H8/G8</f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5"/>
      <c r="F9" s="15">
        <f>29.7389+209.34</f>
        <v>239.0789</v>
      </c>
      <c r="G9" s="14">
        <v>239.0789</v>
      </c>
      <c r="H9" s="11">
        <v>239.0789</v>
      </c>
      <c r="I9" s="11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19</v>
      </c>
      <c r="E11" s="15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51.75" customHeight="1">
      <c r="A13" s="21"/>
      <c r="B13" s="23" t="s">
        <v>171</v>
      </c>
      <c r="C13" s="53"/>
      <c r="D13" s="53"/>
      <c r="E13" s="53"/>
      <c r="F13" s="53"/>
      <c r="G13" s="53"/>
      <c r="H13" s="23" t="s">
        <v>263</v>
      </c>
      <c r="I13" s="53"/>
      <c r="J13" s="53"/>
      <c r="K13" s="53"/>
      <c r="L13" s="53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27" customHeight="1">
      <c r="A15" s="24"/>
      <c r="B15" s="28" t="s">
        <v>34</v>
      </c>
      <c r="C15" s="92" t="s">
        <v>35</v>
      </c>
      <c r="D15" s="71" t="s">
        <v>36</v>
      </c>
      <c r="E15" s="72"/>
      <c r="F15" s="73"/>
      <c r="G15" s="59" t="s">
        <v>264</v>
      </c>
      <c r="H15" s="90" t="s">
        <v>265</v>
      </c>
      <c r="I15" s="123">
        <v>3</v>
      </c>
      <c r="J15" s="123">
        <v>2</v>
      </c>
      <c r="K15" s="11" t="s">
        <v>266</v>
      </c>
      <c r="L15" s="11"/>
    </row>
    <row r="16" spans="1:12" s="3" customFormat="1" ht="27" customHeight="1">
      <c r="A16" s="24"/>
      <c r="B16" s="28"/>
      <c r="C16" s="97"/>
      <c r="D16" s="71" t="s">
        <v>129</v>
      </c>
      <c r="E16" s="72"/>
      <c r="F16" s="73"/>
      <c r="G16" s="49" t="s">
        <v>267</v>
      </c>
      <c r="H16" s="91" t="s">
        <v>268</v>
      </c>
      <c r="I16" s="123">
        <v>3</v>
      </c>
      <c r="J16" s="123">
        <v>3</v>
      </c>
      <c r="K16" s="106"/>
      <c r="L16" s="106"/>
    </row>
    <row r="17" spans="1:12" s="3" customFormat="1" ht="27" customHeight="1">
      <c r="A17" s="24"/>
      <c r="B17" s="28"/>
      <c r="C17" s="97"/>
      <c r="D17" s="71" t="s">
        <v>184</v>
      </c>
      <c r="E17" s="72"/>
      <c r="F17" s="73"/>
      <c r="G17" s="49" t="s">
        <v>269</v>
      </c>
      <c r="H17" s="91" t="s">
        <v>270</v>
      </c>
      <c r="I17" s="123">
        <v>3</v>
      </c>
      <c r="J17" s="123">
        <v>2</v>
      </c>
      <c r="K17" s="11" t="s">
        <v>271</v>
      </c>
      <c r="L17" s="11"/>
    </row>
    <row r="18" spans="1:12" s="3" customFormat="1" ht="27" customHeight="1">
      <c r="A18" s="24"/>
      <c r="B18" s="28"/>
      <c r="C18" s="97"/>
      <c r="D18" s="71" t="s">
        <v>50</v>
      </c>
      <c r="E18" s="72"/>
      <c r="F18" s="73"/>
      <c r="G18" s="49" t="s">
        <v>135</v>
      </c>
      <c r="H18" s="91" t="s">
        <v>272</v>
      </c>
      <c r="I18" s="123">
        <v>3</v>
      </c>
      <c r="J18" s="123">
        <v>3</v>
      </c>
      <c r="K18" s="11" t="s">
        <v>271</v>
      </c>
      <c r="L18" s="11"/>
    </row>
    <row r="19" spans="1:12" s="3" customFormat="1" ht="27" customHeight="1">
      <c r="A19" s="24"/>
      <c r="B19" s="28"/>
      <c r="C19" s="97"/>
      <c r="D19" s="71" t="s">
        <v>53</v>
      </c>
      <c r="E19" s="72"/>
      <c r="F19" s="73"/>
      <c r="G19" s="49" t="s">
        <v>273</v>
      </c>
      <c r="H19" s="35" t="s">
        <v>274</v>
      </c>
      <c r="I19" s="11">
        <v>3</v>
      </c>
      <c r="J19" s="11">
        <v>1</v>
      </c>
      <c r="K19" s="11" t="s">
        <v>275</v>
      </c>
      <c r="L19" s="11"/>
    </row>
    <row r="20" spans="1:12" s="3" customFormat="1" ht="27" customHeight="1">
      <c r="A20" s="24"/>
      <c r="B20" s="28"/>
      <c r="C20" s="97"/>
      <c r="D20" s="71" t="s">
        <v>56</v>
      </c>
      <c r="E20" s="72"/>
      <c r="F20" s="73"/>
      <c r="G20" s="49" t="s">
        <v>276</v>
      </c>
      <c r="H20" s="49" t="s">
        <v>277</v>
      </c>
      <c r="I20" s="11">
        <v>3</v>
      </c>
      <c r="J20" s="11">
        <v>2</v>
      </c>
      <c r="K20" s="11" t="s">
        <v>278</v>
      </c>
      <c r="L20" s="11"/>
    </row>
    <row r="21" spans="1:12" s="3" customFormat="1" ht="27" customHeight="1">
      <c r="A21" s="24"/>
      <c r="B21" s="28"/>
      <c r="C21" s="94"/>
      <c r="D21" s="119" t="s">
        <v>134</v>
      </c>
      <c r="E21" s="120"/>
      <c r="F21" s="121"/>
      <c r="G21" s="49" t="s">
        <v>279</v>
      </c>
      <c r="H21" s="41" t="s">
        <v>280</v>
      </c>
      <c r="I21" s="11">
        <v>3</v>
      </c>
      <c r="J21" s="11">
        <v>3</v>
      </c>
      <c r="K21" s="64"/>
      <c r="L21" s="65"/>
    </row>
    <row r="22" spans="1:12" s="3" customFormat="1" ht="27" customHeight="1">
      <c r="A22" s="24"/>
      <c r="B22" s="28"/>
      <c r="C22" s="28" t="s">
        <v>59</v>
      </c>
      <c r="D22" s="71" t="s">
        <v>191</v>
      </c>
      <c r="E22" s="72"/>
      <c r="F22" s="73"/>
      <c r="G22" s="49" t="s">
        <v>192</v>
      </c>
      <c r="H22" s="44">
        <v>0.95</v>
      </c>
      <c r="I22" s="11">
        <v>3</v>
      </c>
      <c r="J22" s="11">
        <v>3</v>
      </c>
      <c r="K22" s="11"/>
      <c r="L22" s="11"/>
    </row>
    <row r="23" spans="1:12" s="3" customFormat="1" ht="27" customHeight="1">
      <c r="A23" s="24"/>
      <c r="B23" s="28"/>
      <c r="C23" s="28"/>
      <c r="D23" s="74" t="s">
        <v>60</v>
      </c>
      <c r="E23" s="75"/>
      <c r="F23" s="76"/>
      <c r="G23" s="42">
        <v>1</v>
      </c>
      <c r="H23" s="42">
        <v>1</v>
      </c>
      <c r="I23" s="11">
        <v>3</v>
      </c>
      <c r="J23" s="11">
        <v>3</v>
      </c>
      <c r="K23" s="11"/>
      <c r="L23" s="11"/>
    </row>
    <row r="24" spans="1:12" s="3" customFormat="1" ht="27" customHeight="1">
      <c r="A24" s="24"/>
      <c r="B24" s="28"/>
      <c r="C24" s="28" t="s">
        <v>61</v>
      </c>
      <c r="D24" s="71" t="s">
        <v>193</v>
      </c>
      <c r="E24" s="72"/>
      <c r="F24" s="73"/>
      <c r="G24" s="43" t="s">
        <v>281</v>
      </c>
      <c r="H24" s="43" t="s">
        <v>281</v>
      </c>
      <c r="I24" s="14">
        <v>2</v>
      </c>
      <c r="J24" s="14">
        <v>2</v>
      </c>
      <c r="K24" s="11"/>
      <c r="L24" s="11"/>
    </row>
    <row r="25" spans="1:12" s="3" customFormat="1" ht="27" customHeight="1">
      <c r="A25" s="24"/>
      <c r="B25" s="28"/>
      <c r="C25" s="28"/>
      <c r="D25" s="71" t="s">
        <v>195</v>
      </c>
      <c r="E25" s="72"/>
      <c r="F25" s="73"/>
      <c r="G25" s="43" t="s">
        <v>282</v>
      </c>
      <c r="H25" s="43" t="s">
        <v>282</v>
      </c>
      <c r="I25" s="14">
        <v>2</v>
      </c>
      <c r="J25" s="14">
        <v>2</v>
      </c>
      <c r="K25" s="11"/>
      <c r="L25" s="11"/>
    </row>
    <row r="26" spans="1:12" s="3" customFormat="1" ht="27" customHeight="1">
      <c r="A26" s="24"/>
      <c r="B26" s="28"/>
      <c r="C26" s="28"/>
      <c r="D26" s="71" t="s">
        <v>64</v>
      </c>
      <c r="E26" s="72"/>
      <c r="F26" s="73"/>
      <c r="G26" s="44">
        <v>1</v>
      </c>
      <c r="H26" s="44">
        <v>1</v>
      </c>
      <c r="I26" s="14">
        <v>2</v>
      </c>
      <c r="J26" s="14">
        <v>2</v>
      </c>
      <c r="K26" s="11"/>
      <c r="L26" s="11"/>
    </row>
    <row r="27" spans="1:12" s="3" customFormat="1" ht="27.75" customHeight="1">
      <c r="A27" s="24"/>
      <c r="B27" s="28"/>
      <c r="C27" s="28" t="s">
        <v>65</v>
      </c>
      <c r="D27" s="71" t="s">
        <v>197</v>
      </c>
      <c r="E27" s="72"/>
      <c r="F27" s="73"/>
      <c r="G27" s="45" t="s">
        <v>67</v>
      </c>
      <c r="H27" s="91" t="s">
        <v>68</v>
      </c>
      <c r="I27" s="123">
        <v>3</v>
      </c>
      <c r="J27" s="123">
        <v>3</v>
      </c>
      <c r="K27" s="11"/>
      <c r="L27" s="11"/>
    </row>
    <row r="28" spans="1:12" s="3" customFormat="1" ht="27.75" customHeight="1">
      <c r="A28" s="24"/>
      <c r="B28" s="28"/>
      <c r="C28" s="28"/>
      <c r="D28" s="71" t="s">
        <v>200</v>
      </c>
      <c r="E28" s="72"/>
      <c r="F28" s="73"/>
      <c r="G28" s="45" t="s">
        <v>73</v>
      </c>
      <c r="H28" s="91" t="s">
        <v>283</v>
      </c>
      <c r="I28" s="123">
        <v>3</v>
      </c>
      <c r="J28" s="123">
        <v>3</v>
      </c>
      <c r="K28" s="64"/>
      <c r="L28" s="65"/>
    </row>
    <row r="29" spans="1:12" s="3" customFormat="1" ht="27.75" customHeight="1">
      <c r="A29" s="24"/>
      <c r="B29" s="28"/>
      <c r="C29" s="28"/>
      <c r="D29" s="71" t="s">
        <v>207</v>
      </c>
      <c r="E29" s="72"/>
      <c r="F29" s="73"/>
      <c r="G29" s="45" t="s">
        <v>203</v>
      </c>
      <c r="H29" s="91" t="s">
        <v>284</v>
      </c>
      <c r="I29" s="123">
        <v>3</v>
      </c>
      <c r="J29" s="123">
        <v>3</v>
      </c>
      <c r="K29" s="64"/>
      <c r="L29" s="65"/>
    </row>
    <row r="30" spans="1:12" s="3" customFormat="1" ht="27.75" customHeight="1">
      <c r="A30" s="24"/>
      <c r="B30" s="28"/>
      <c r="C30" s="28"/>
      <c r="D30" s="71" t="s">
        <v>210</v>
      </c>
      <c r="E30" s="72"/>
      <c r="F30" s="73"/>
      <c r="G30" s="45" t="s">
        <v>285</v>
      </c>
      <c r="H30" s="91" t="s">
        <v>286</v>
      </c>
      <c r="I30" s="123">
        <v>3</v>
      </c>
      <c r="J30" s="123">
        <v>3</v>
      </c>
      <c r="K30" s="64"/>
      <c r="L30" s="65"/>
    </row>
    <row r="31" spans="1:12" s="3" customFormat="1" ht="27.75" customHeight="1">
      <c r="A31" s="24"/>
      <c r="B31" s="28"/>
      <c r="C31" s="28"/>
      <c r="D31" s="71" t="s">
        <v>82</v>
      </c>
      <c r="E31" s="72"/>
      <c r="F31" s="73"/>
      <c r="G31" s="45" t="s">
        <v>287</v>
      </c>
      <c r="H31" s="46" t="s">
        <v>150</v>
      </c>
      <c r="I31" s="11">
        <v>3</v>
      </c>
      <c r="J31" s="11">
        <v>3</v>
      </c>
      <c r="K31" s="11"/>
      <c r="L31" s="11"/>
    </row>
    <row r="32" spans="1:12" s="3" customFormat="1" ht="27.75" customHeight="1">
      <c r="A32" s="24"/>
      <c r="B32" s="28"/>
      <c r="C32" s="28"/>
      <c r="D32" s="71" t="s">
        <v>151</v>
      </c>
      <c r="E32" s="72"/>
      <c r="F32" s="73"/>
      <c r="G32" s="45" t="s">
        <v>288</v>
      </c>
      <c r="H32" s="46" t="s">
        <v>289</v>
      </c>
      <c r="I32" s="11">
        <v>3</v>
      </c>
      <c r="J32" s="11">
        <v>3</v>
      </c>
      <c r="K32" s="64"/>
      <c r="L32" s="65"/>
    </row>
    <row r="33" spans="1:12" s="3" customFormat="1" ht="27.75" customHeight="1">
      <c r="A33" s="24"/>
      <c r="B33" s="28"/>
      <c r="C33" s="28"/>
      <c r="D33" s="71" t="s">
        <v>85</v>
      </c>
      <c r="E33" s="72"/>
      <c r="F33" s="73"/>
      <c r="G33" s="69" t="s">
        <v>86</v>
      </c>
      <c r="H33" s="46" t="s">
        <v>206</v>
      </c>
      <c r="I33" s="11">
        <v>3</v>
      </c>
      <c r="J33" s="11">
        <v>3</v>
      </c>
      <c r="K33" s="11"/>
      <c r="L33" s="11"/>
    </row>
    <row r="34" spans="1:12" s="3" customFormat="1" ht="21" customHeight="1">
      <c r="A34" s="24"/>
      <c r="B34" s="28" t="s">
        <v>89</v>
      </c>
      <c r="C34" s="28" t="s">
        <v>90</v>
      </c>
      <c r="D34" s="122" t="s">
        <v>95</v>
      </c>
      <c r="E34" s="122"/>
      <c r="F34" s="122"/>
      <c r="G34" s="44" t="s">
        <v>213</v>
      </c>
      <c r="H34" s="44" t="s">
        <v>214</v>
      </c>
      <c r="I34" s="124">
        <v>4</v>
      </c>
      <c r="J34" s="11">
        <v>4</v>
      </c>
      <c r="K34" s="11"/>
      <c r="L34" s="11"/>
    </row>
    <row r="35" spans="1:12" s="3" customFormat="1" ht="21" customHeight="1">
      <c r="A35" s="24"/>
      <c r="B35" s="28"/>
      <c r="C35" s="28"/>
      <c r="D35" s="122" t="s">
        <v>215</v>
      </c>
      <c r="E35" s="122"/>
      <c r="F35" s="122"/>
      <c r="G35" s="44" t="s">
        <v>290</v>
      </c>
      <c r="H35" s="44" t="s">
        <v>290</v>
      </c>
      <c r="I35" s="124">
        <v>4</v>
      </c>
      <c r="J35" s="11">
        <v>4</v>
      </c>
      <c r="K35" s="64"/>
      <c r="L35" s="65"/>
    </row>
    <row r="36" spans="1:12" s="3" customFormat="1" ht="21" customHeight="1">
      <c r="A36" s="24"/>
      <c r="B36" s="28"/>
      <c r="C36" s="28"/>
      <c r="D36" s="122" t="s">
        <v>159</v>
      </c>
      <c r="E36" s="122"/>
      <c r="F36" s="122"/>
      <c r="G36" s="49" t="s">
        <v>160</v>
      </c>
      <c r="H36" s="49" t="s">
        <v>160</v>
      </c>
      <c r="I36" s="124">
        <v>4</v>
      </c>
      <c r="J36" s="11">
        <v>4</v>
      </c>
      <c r="K36" s="11"/>
      <c r="L36" s="11"/>
    </row>
    <row r="37" spans="1:12" s="3" customFormat="1" ht="21" customHeight="1">
      <c r="A37" s="24"/>
      <c r="B37" s="28"/>
      <c r="C37" s="28"/>
      <c r="D37" s="122" t="s">
        <v>161</v>
      </c>
      <c r="E37" s="122"/>
      <c r="F37" s="122"/>
      <c r="G37" s="49" t="s">
        <v>94</v>
      </c>
      <c r="H37" s="49" t="s">
        <v>94</v>
      </c>
      <c r="I37" s="124">
        <v>4</v>
      </c>
      <c r="J37" s="11">
        <v>4</v>
      </c>
      <c r="K37" s="11"/>
      <c r="L37" s="11"/>
    </row>
    <row r="38" spans="1:12" s="3" customFormat="1" ht="21" customHeight="1">
      <c r="A38" s="24"/>
      <c r="B38" s="28"/>
      <c r="C38" s="28" t="s">
        <v>217</v>
      </c>
      <c r="D38" s="122" t="s">
        <v>218</v>
      </c>
      <c r="E38" s="122"/>
      <c r="F38" s="122"/>
      <c r="G38" s="44" t="s">
        <v>192</v>
      </c>
      <c r="H38" s="44">
        <v>0.95</v>
      </c>
      <c r="I38" s="11">
        <v>5</v>
      </c>
      <c r="J38" s="11">
        <v>5</v>
      </c>
      <c r="K38" s="11"/>
      <c r="L38" s="11"/>
    </row>
    <row r="39" spans="1:12" s="3" customFormat="1" ht="21" customHeight="1">
      <c r="A39" s="24"/>
      <c r="B39" s="28"/>
      <c r="C39" s="28" t="s">
        <v>98</v>
      </c>
      <c r="D39" s="122" t="s">
        <v>99</v>
      </c>
      <c r="E39" s="122"/>
      <c r="F39" s="122"/>
      <c r="G39" s="49" t="s">
        <v>100</v>
      </c>
      <c r="H39" s="49" t="s">
        <v>101</v>
      </c>
      <c r="I39" s="11">
        <v>5</v>
      </c>
      <c r="J39" s="11">
        <v>5</v>
      </c>
      <c r="K39" s="11"/>
      <c r="L39" s="11"/>
    </row>
    <row r="40" spans="1:12" s="3" customFormat="1" ht="21" customHeight="1">
      <c r="A40" s="24"/>
      <c r="B40" s="28" t="s">
        <v>102</v>
      </c>
      <c r="C40" s="28" t="s">
        <v>103</v>
      </c>
      <c r="D40" s="122" t="s">
        <v>104</v>
      </c>
      <c r="E40" s="122"/>
      <c r="F40" s="122"/>
      <c r="G40" s="44" t="s">
        <v>192</v>
      </c>
      <c r="H40" s="44">
        <v>0.95</v>
      </c>
      <c r="I40" s="11">
        <v>5</v>
      </c>
      <c r="J40" s="11">
        <v>5</v>
      </c>
      <c r="K40" s="11"/>
      <c r="L40" s="11"/>
    </row>
    <row r="41" spans="1:12" s="3" customFormat="1" ht="21" customHeight="1">
      <c r="A41" s="24"/>
      <c r="B41" s="28"/>
      <c r="C41" s="28"/>
      <c r="D41" s="122" t="s">
        <v>163</v>
      </c>
      <c r="E41" s="122"/>
      <c r="F41" s="122"/>
      <c r="G41" s="44" t="s">
        <v>192</v>
      </c>
      <c r="H41" s="44">
        <v>1</v>
      </c>
      <c r="I41" s="11">
        <v>5</v>
      </c>
      <c r="J41" s="11">
        <v>5</v>
      </c>
      <c r="K41" s="11"/>
      <c r="L41" s="11"/>
    </row>
    <row r="42" spans="1:12" s="3" customFormat="1" ht="30.75" customHeight="1">
      <c r="A42" s="50" t="s">
        <v>106</v>
      </c>
      <c r="B42" s="51"/>
      <c r="C42" s="51"/>
      <c r="D42" s="51"/>
      <c r="E42" s="51"/>
      <c r="F42" s="51"/>
      <c r="G42" s="51"/>
      <c r="H42" s="52"/>
      <c r="I42" s="67">
        <v>100</v>
      </c>
      <c r="J42" s="66">
        <f>SUM(J15:J41)+L8</f>
        <v>95</v>
      </c>
      <c r="K42" s="11"/>
      <c r="L42" s="11"/>
    </row>
    <row r="43" spans="1:12" s="3" customFormat="1" ht="72.75" customHeight="1">
      <c r="A43" s="11" t="s">
        <v>107</v>
      </c>
      <c r="B43" s="11" t="s">
        <v>108</v>
      </c>
      <c r="C43" s="11" t="s">
        <v>109</v>
      </c>
      <c r="D43" s="103" t="s">
        <v>291</v>
      </c>
      <c r="E43" s="103"/>
      <c r="F43" s="103"/>
      <c r="G43" s="103"/>
      <c r="H43" s="103"/>
      <c r="I43" s="103"/>
      <c r="J43" s="103"/>
      <c r="K43" s="103"/>
      <c r="L43" s="103"/>
    </row>
    <row r="44" spans="1:12" s="3" customFormat="1" ht="88.5" customHeight="1">
      <c r="A44" s="11"/>
      <c r="B44" s="11"/>
      <c r="C44" s="11" t="s">
        <v>111</v>
      </c>
      <c r="D44" s="117" t="s">
        <v>292</v>
      </c>
      <c r="E44" s="117"/>
      <c r="F44" s="117"/>
      <c r="G44" s="117"/>
      <c r="H44" s="117"/>
      <c r="I44" s="117"/>
      <c r="J44" s="117"/>
      <c r="K44" s="117"/>
      <c r="L44" s="117"/>
    </row>
    <row r="45" spans="1:12" s="3" customFormat="1" ht="81" customHeight="1">
      <c r="A45" s="11"/>
      <c r="B45" s="11"/>
      <c r="C45" s="11" t="s">
        <v>113</v>
      </c>
      <c r="D45" s="103" t="s">
        <v>293</v>
      </c>
      <c r="E45" s="103"/>
      <c r="F45" s="103"/>
      <c r="G45" s="103"/>
      <c r="H45" s="103"/>
      <c r="I45" s="103"/>
      <c r="J45" s="103"/>
      <c r="K45" s="103"/>
      <c r="L45" s="103"/>
    </row>
    <row r="46" spans="1:12" s="3" customFormat="1" ht="81" customHeight="1">
      <c r="A46" s="11"/>
      <c r="B46" s="11"/>
      <c r="C46" s="11" t="s">
        <v>115</v>
      </c>
      <c r="D46" s="103" t="s">
        <v>294</v>
      </c>
      <c r="E46" s="103"/>
      <c r="F46" s="103"/>
      <c r="G46" s="103"/>
      <c r="H46" s="103"/>
      <c r="I46" s="103"/>
      <c r="J46" s="103"/>
      <c r="K46" s="103"/>
      <c r="L46" s="103"/>
    </row>
    <row r="47" spans="1:12" s="3" customFormat="1" ht="81" customHeight="1">
      <c r="A47" s="11"/>
      <c r="B47" s="11" t="s">
        <v>117</v>
      </c>
      <c r="C47" s="11"/>
      <c r="D47" s="103" t="s">
        <v>295</v>
      </c>
      <c r="E47" s="103"/>
      <c r="F47" s="103"/>
      <c r="G47" s="103"/>
      <c r="H47" s="103"/>
      <c r="I47" s="103"/>
      <c r="J47" s="103"/>
      <c r="K47" s="103"/>
      <c r="L47" s="103"/>
    </row>
    <row r="48" spans="1:12" s="3" customFormat="1" ht="84.75" customHeight="1">
      <c r="A48" s="11"/>
      <c r="B48" s="11" t="s">
        <v>119</v>
      </c>
      <c r="C48" s="11"/>
      <c r="D48" s="53" t="s">
        <v>224</v>
      </c>
      <c r="E48" s="53"/>
      <c r="F48" s="53"/>
      <c r="G48" s="53"/>
      <c r="H48" s="53"/>
      <c r="I48" s="53"/>
      <c r="J48" s="53"/>
      <c r="K48" s="53"/>
      <c r="L48" s="53"/>
    </row>
    <row r="49" spans="1:12" s="3" customFormat="1" ht="81" customHeight="1">
      <c r="A49" s="11"/>
      <c r="B49" s="11" t="s">
        <v>121</v>
      </c>
      <c r="C49" s="11"/>
      <c r="D49" s="53" t="s">
        <v>122</v>
      </c>
      <c r="E49" s="53"/>
      <c r="F49" s="53"/>
      <c r="G49" s="53"/>
      <c r="H49" s="53"/>
      <c r="I49" s="53"/>
      <c r="J49" s="53"/>
      <c r="K49" s="53"/>
      <c r="L49" s="53"/>
    </row>
    <row r="50" spans="1:12" s="3" customFormat="1" ht="27.75" customHeight="1">
      <c r="A50" s="54" t="s">
        <v>123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="2" customFormat="1" ht="13.5">
      <c r="H51" s="55"/>
    </row>
  </sheetData>
  <sheetProtection/>
  <mergeCells count="104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H8:I8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D41:F41"/>
    <mergeCell ref="K41:L41"/>
    <mergeCell ref="A42:H42"/>
    <mergeCell ref="K42:L42"/>
    <mergeCell ref="D43:L43"/>
    <mergeCell ref="D44:L44"/>
    <mergeCell ref="D45:L45"/>
    <mergeCell ref="D46:L46"/>
    <mergeCell ref="B47:C47"/>
    <mergeCell ref="D47:L47"/>
    <mergeCell ref="B48:C48"/>
    <mergeCell ref="D48:L48"/>
    <mergeCell ref="B49:C49"/>
    <mergeCell ref="D49:L49"/>
    <mergeCell ref="A50:L50"/>
    <mergeCell ref="A12:A13"/>
    <mergeCell ref="A14:A41"/>
    <mergeCell ref="A43:A49"/>
    <mergeCell ref="B15:B33"/>
    <mergeCell ref="B34:B39"/>
    <mergeCell ref="B40:B41"/>
    <mergeCell ref="B43:B46"/>
    <mergeCell ref="C15:C21"/>
    <mergeCell ref="C22:C23"/>
    <mergeCell ref="C24:C26"/>
    <mergeCell ref="C27:C33"/>
    <mergeCell ref="C34:C37"/>
    <mergeCell ref="C40:C41"/>
    <mergeCell ref="A7:C11"/>
  </mergeCells>
  <printOptions/>
  <pageMargins left="0.75" right="0.75" top="1" bottom="0.66875" header="0.51" footer="0.51"/>
  <pageSetup fitToHeight="0" fitToWidth="1" orientation="portrait" paperSize="9" scale="7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SheetLayoutView="100" workbookViewId="0" topLeftCell="A45">
      <selection activeCell="H54" sqref="H54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7.375" style="2" customWidth="1"/>
    <col min="12" max="12" width="10.625" style="2" customWidth="1"/>
    <col min="13" max="16384" width="9.00390625" style="2" customWidth="1"/>
  </cols>
  <sheetData>
    <row r="1" spans="1:6" s="1" customFormat="1" ht="16.5" customHeight="1">
      <c r="A1" s="5"/>
      <c r="B1" s="5"/>
      <c r="C1" s="6"/>
      <c r="D1" s="6"/>
      <c r="E1" s="6"/>
      <c r="F1" s="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13" t="s">
        <v>296</v>
      </c>
      <c r="E5" s="114"/>
      <c r="F5" s="114"/>
      <c r="G5" s="114"/>
      <c r="H5" s="114"/>
      <c r="I5" s="114"/>
      <c r="J5" s="114"/>
      <c r="K5" s="114"/>
      <c r="L5" s="118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5"/>
      <c r="F8" s="11">
        <v>75.6462</v>
      </c>
      <c r="G8" s="11"/>
      <c r="H8" s="11">
        <v>75.6462</v>
      </c>
      <c r="I8" s="11"/>
      <c r="J8" s="11">
        <v>10</v>
      </c>
      <c r="K8" s="86"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5"/>
      <c r="F9" s="11">
        <v>75.6462</v>
      </c>
      <c r="G9" s="11"/>
      <c r="H9" s="11">
        <v>75.6462</v>
      </c>
      <c r="I9" s="11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19</v>
      </c>
      <c r="E11" s="15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57.75" customHeight="1">
      <c r="A13" s="21"/>
      <c r="B13" s="23" t="s">
        <v>171</v>
      </c>
      <c r="C13" s="53"/>
      <c r="D13" s="53"/>
      <c r="E13" s="53"/>
      <c r="F13" s="53"/>
      <c r="G13" s="53"/>
      <c r="H13" s="23" t="s">
        <v>297</v>
      </c>
      <c r="I13" s="53"/>
      <c r="J13" s="53"/>
      <c r="K13" s="53"/>
      <c r="L13" s="53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27" customHeight="1">
      <c r="A15" s="24"/>
      <c r="B15" s="28" t="s">
        <v>34</v>
      </c>
      <c r="C15" s="92" t="s">
        <v>35</v>
      </c>
      <c r="D15" s="71" t="s">
        <v>36</v>
      </c>
      <c r="E15" s="72"/>
      <c r="F15" s="73"/>
      <c r="G15" s="59" t="s">
        <v>298</v>
      </c>
      <c r="H15" s="90" t="s">
        <v>299</v>
      </c>
      <c r="I15" s="11">
        <v>3</v>
      </c>
      <c r="J15" s="11">
        <v>3</v>
      </c>
      <c r="K15" s="11"/>
      <c r="L15" s="11"/>
    </row>
    <row r="16" spans="1:12" s="3" customFormat="1" ht="27" customHeight="1">
      <c r="A16" s="24"/>
      <c r="B16" s="28"/>
      <c r="C16" s="97"/>
      <c r="D16" s="71" t="s">
        <v>129</v>
      </c>
      <c r="E16" s="72"/>
      <c r="F16" s="73"/>
      <c r="G16" s="49" t="s">
        <v>300</v>
      </c>
      <c r="H16" s="91" t="s">
        <v>301</v>
      </c>
      <c r="I16" s="11">
        <v>3</v>
      </c>
      <c r="J16" s="11">
        <v>2</v>
      </c>
      <c r="K16" s="63" t="s">
        <v>302</v>
      </c>
      <c r="L16" s="63"/>
    </row>
    <row r="17" spans="1:12" s="3" customFormat="1" ht="27" customHeight="1">
      <c r="A17" s="24"/>
      <c r="B17" s="28"/>
      <c r="C17" s="97"/>
      <c r="D17" s="71" t="s">
        <v>184</v>
      </c>
      <c r="E17" s="72"/>
      <c r="F17" s="73"/>
      <c r="G17" s="49" t="s">
        <v>269</v>
      </c>
      <c r="H17" s="91" t="s">
        <v>303</v>
      </c>
      <c r="I17" s="11">
        <v>3</v>
      </c>
      <c r="J17" s="11">
        <v>2</v>
      </c>
      <c r="K17" s="63" t="s">
        <v>304</v>
      </c>
      <c r="L17" s="63"/>
    </row>
    <row r="18" spans="1:12" s="3" customFormat="1" ht="27" customHeight="1">
      <c r="A18" s="24"/>
      <c r="B18" s="28"/>
      <c r="C18" s="97"/>
      <c r="D18" s="71" t="s">
        <v>50</v>
      </c>
      <c r="E18" s="72"/>
      <c r="F18" s="73"/>
      <c r="G18" s="49" t="s">
        <v>305</v>
      </c>
      <c r="H18" s="91" t="s">
        <v>306</v>
      </c>
      <c r="I18" s="11">
        <v>3</v>
      </c>
      <c r="J18" s="11">
        <v>2</v>
      </c>
      <c r="K18" s="63" t="s">
        <v>302</v>
      </c>
      <c r="L18" s="63"/>
    </row>
    <row r="19" spans="1:12" s="3" customFormat="1" ht="27" customHeight="1">
      <c r="A19" s="24"/>
      <c r="B19" s="28"/>
      <c r="C19" s="97"/>
      <c r="D19" s="71" t="s">
        <v>53</v>
      </c>
      <c r="E19" s="72"/>
      <c r="F19" s="73"/>
      <c r="G19" s="49" t="s">
        <v>307</v>
      </c>
      <c r="H19" s="35" t="s">
        <v>308</v>
      </c>
      <c r="I19" s="11">
        <v>3</v>
      </c>
      <c r="J19" s="11">
        <v>3</v>
      </c>
      <c r="K19" s="11"/>
      <c r="L19" s="11"/>
    </row>
    <row r="20" spans="1:12" s="3" customFormat="1" ht="27" customHeight="1">
      <c r="A20" s="24"/>
      <c r="B20" s="28"/>
      <c r="C20" s="97"/>
      <c r="D20" s="71" t="s">
        <v>134</v>
      </c>
      <c r="E20" s="72"/>
      <c r="F20" s="73"/>
      <c r="G20" s="49" t="s">
        <v>309</v>
      </c>
      <c r="H20" s="34" t="s">
        <v>310</v>
      </c>
      <c r="I20" s="11">
        <v>3</v>
      </c>
      <c r="J20" s="11">
        <v>3</v>
      </c>
      <c r="K20" s="11"/>
      <c r="L20" s="11"/>
    </row>
    <row r="21" spans="1:12" s="3" customFormat="1" ht="27" customHeight="1">
      <c r="A21" s="24"/>
      <c r="B21" s="28"/>
      <c r="C21" s="94"/>
      <c r="D21" s="115" t="s">
        <v>56</v>
      </c>
      <c r="E21" s="115"/>
      <c r="F21" s="115"/>
      <c r="G21" s="49" t="s">
        <v>311</v>
      </c>
      <c r="H21" s="49" t="s">
        <v>312</v>
      </c>
      <c r="I21" s="11">
        <v>3</v>
      </c>
      <c r="J21" s="11">
        <v>2</v>
      </c>
      <c r="K21" s="53" t="s">
        <v>278</v>
      </c>
      <c r="L21" s="53"/>
    </row>
    <row r="22" spans="1:12" s="3" customFormat="1" ht="27" customHeight="1">
      <c r="A22" s="24"/>
      <c r="B22" s="28"/>
      <c r="C22" s="28" t="s">
        <v>59</v>
      </c>
      <c r="D22" s="71" t="s">
        <v>191</v>
      </c>
      <c r="E22" s="72"/>
      <c r="F22" s="73"/>
      <c r="G22" s="49" t="s">
        <v>192</v>
      </c>
      <c r="H22" s="44">
        <v>0.95</v>
      </c>
      <c r="I22" s="11">
        <v>2</v>
      </c>
      <c r="J22" s="11">
        <v>2</v>
      </c>
      <c r="K22" s="11"/>
      <c r="L22" s="11"/>
    </row>
    <row r="23" spans="1:12" s="3" customFormat="1" ht="27" customHeight="1">
      <c r="A23" s="24"/>
      <c r="B23" s="28"/>
      <c r="C23" s="28"/>
      <c r="D23" s="74" t="s">
        <v>60</v>
      </c>
      <c r="E23" s="75"/>
      <c r="F23" s="76"/>
      <c r="G23" s="42">
        <v>1</v>
      </c>
      <c r="H23" s="42">
        <v>1</v>
      </c>
      <c r="I23" s="11">
        <v>2</v>
      </c>
      <c r="J23" s="11">
        <v>2</v>
      </c>
      <c r="K23" s="11"/>
      <c r="L23" s="11"/>
    </row>
    <row r="24" spans="1:12" s="3" customFormat="1" ht="27" customHeight="1">
      <c r="A24" s="24"/>
      <c r="B24" s="28"/>
      <c r="C24" s="28" t="s">
        <v>61</v>
      </c>
      <c r="D24" s="71" t="s">
        <v>193</v>
      </c>
      <c r="E24" s="72"/>
      <c r="F24" s="73"/>
      <c r="G24" s="43" t="s">
        <v>194</v>
      </c>
      <c r="H24" s="43" t="s">
        <v>194</v>
      </c>
      <c r="I24" s="11">
        <v>1</v>
      </c>
      <c r="J24" s="11">
        <v>1</v>
      </c>
      <c r="K24" s="11"/>
      <c r="L24" s="11"/>
    </row>
    <row r="25" spans="1:12" s="3" customFormat="1" ht="27" customHeight="1">
      <c r="A25" s="24"/>
      <c r="B25" s="28"/>
      <c r="C25" s="28"/>
      <c r="D25" s="71" t="s">
        <v>195</v>
      </c>
      <c r="E25" s="72"/>
      <c r="F25" s="73"/>
      <c r="G25" s="43" t="s">
        <v>196</v>
      </c>
      <c r="H25" s="43" t="s">
        <v>196</v>
      </c>
      <c r="I25" s="11">
        <v>1</v>
      </c>
      <c r="J25" s="11">
        <v>1</v>
      </c>
      <c r="K25" s="11"/>
      <c r="L25" s="11"/>
    </row>
    <row r="26" spans="1:12" s="3" customFormat="1" ht="27" customHeight="1">
      <c r="A26" s="24"/>
      <c r="B26" s="28"/>
      <c r="C26" s="28"/>
      <c r="D26" s="71" t="s">
        <v>64</v>
      </c>
      <c r="E26" s="72"/>
      <c r="F26" s="73"/>
      <c r="G26" s="44">
        <v>1</v>
      </c>
      <c r="H26" s="44">
        <v>1</v>
      </c>
      <c r="I26" s="11">
        <v>2</v>
      </c>
      <c r="J26" s="11">
        <v>2</v>
      </c>
      <c r="K26" s="11"/>
      <c r="L26" s="11"/>
    </row>
    <row r="27" spans="1:12" s="3" customFormat="1" ht="27.75" customHeight="1">
      <c r="A27" s="24"/>
      <c r="B27" s="28"/>
      <c r="C27" s="28" t="s">
        <v>65</v>
      </c>
      <c r="D27" s="71" t="s">
        <v>197</v>
      </c>
      <c r="E27" s="72"/>
      <c r="F27" s="73"/>
      <c r="G27" s="45" t="s">
        <v>313</v>
      </c>
      <c r="H27" s="91" t="s">
        <v>314</v>
      </c>
      <c r="I27" s="11">
        <v>3</v>
      </c>
      <c r="J27" s="11">
        <v>3</v>
      </c>
      <c r="K27" s="11"/>
      <c r="L27" s="11"/>
    </row>
    <row r="28" spans="1:12" s="3" customFormat="1" ht="27.75" customHeight="1">
      <c r="A28" s="24"/>
      <c r="B28" s="28"/>
      <c r="C28" s="28"/>
      <c r="D28" s="71" t="s">
        <v>200</v>
      </c>
      <c r="E28" s="72"/>
      <c r="F28" s="73"/>
      <c r="G28" s="45" t="s">
        <v>73</v>
      </c>
      <c r="H28" s="91" t="s">
        <v>315</v>
      </c>
      <c r="I28" s="11">
        <v>3</v>
      </c>
      <c r="J28" s="11">
        <v>3</v>
      </c>
      <c r="K28" s="64"/>
      <c r="L28" s="65"/>
    </row>
    <row r="29" spans="1:12" s="3" customFormat="1" ht="27.75" customHeight="1">
      <c r="A29" s="24"/>
      <c r="B29" s="28"/>
      <c r="C29" s="28"/>
      <c r="D29" s="71" t="s">
        <v>207</v>
      </c>
      <c r="E29" s="72"/>
      <c r="F29" s="73"/>
      <c r="G29" s="45" t="s">
        <v>203</v>
      </c>
      <c r="H29" s="91" t="s">
        <v>316</v>
      </c>
      <c r="I29" s="11">
        <v>3</v>
      </c>
      <c r="J29" s="11">
        <v>3</v>
      </c>
      <c r="K29" s="64"/>
      <c r="L29" s="65"/>
    </row>
    <row r="30" spans="1:12" s="3" customFormat="1" ht="27.75" customHeight="1">
      <c r="A30" s="24"/>
      <c r="B30" s="28"/>
      <c r="C30" s="28"/>
      <c r="D30" s="71" t="s">
        <v>210</v>
      </c>
      <c r="E30" s="72"/>
      <c r="F30" s="73"/>
      <c r="G30" s="45" t="s">
        <v>285</v>
      </c>
      <c r="H30" s="91" t="s">
        <v>317</v>
      </c>
      <c r="I30" s="11">
        <v>3</v>
      </c>
      <c r="J30" s="11">
        <v>3</v>
      </c>
      <c r="K30" s="64"/>
      <c r="L30" s="65"/>
    </row>
    <row r="31" spans="1:12" s="3" customFormat="1" ht="27.75" customHeight="1">
      <c r="A31" s="24"/>
      <c r="B31" s="28"/>
      <c r="C31" s="28"/>
      <c r="D31" s="71" t="s">
        <v>82</v>
      </c>
      <c r="E31" s="72"/>
      <c r="F31" s="73"/>
      <c r="G31" s="45" t="s">
        <v>83</v>
      </c>
      <c r="H31" s="46" t="s">
        <v>84</v>
      </c>
      <c r="I31" s="11">
        <v>3</v>
      </c>
      <c r="J31" s="11">
        <v>3</v>
      </c>
      <c r="K31" s="11"/>
      <c r="L31" s="11"/>
    </row>
    <row r="32" spans="1:12" s="3" customFormat="1" ht="27.75" customHeight="1">
      <c r="A32" s="24"/>
      <c r="B32" s="28"/>
      <c r="C32" s="28"/>
      <c r="D32" s="71" t="s">
        <v>250</v>
      </c>
      <c r="E32" s="72"/>
      <c r="F32" s="73"/>
      <c r="G32" s="116" t="s">
        <v>318</v>
      </c>
      <c r="H32" s="116" t="s">
        <v>319</v>
      </c>
      <c r="I32" s="11">
        <v>3</v>
      </c>
      <c r="J32" s="11">
        <v>3</v>
      </c>
      <c r="K32" s="64"/>
      <c r="L32" s="65"/>
    </row>
    <row r="33" spans="1:12" s="3" customFormat="1" ht="27.75" customHeight="1">
      <c r="A33" s="24"/>
      <c r="B33" s="28"/>
      <c r="C33" s="28"/>
      <c r="D33" s="71" t="s">
        <v>85</v>
      </c>
      <c r="E33" s="72"/>
      <c r="F33" s="73"/>
      <c r="G33" s="69" t="s">
        <v>86</v>
      </c>
      <c r="H33" s="46" t="s">
        <v>206</v>
      </c>
      <c r="I33" s="11">
        <v>3</v>
      </c>
      <c r="J33" s="11">
        <v>3</v>
      </c>
      <c r="K33" s="11"/>
      <c r="L33" s="11"/>
    </row>
    <row r="34" spans="1:12" s="3" customFormat="1" ht="24" customHeight="1">
      <c r="A34" s="24"/>
      <c r="B34" s="28" t="s">
        <v>89</v>
      </c>
      <c r="C34" s="28" t="s">
        <v>90</v>
      </c>
      <c r="D34" s="29" t="s">
        <v>95</v>
      </c>
      <c r="E34" s="30"/>
      <c r="F34" s="31"/>
      <c r="G34" s="48" t="s">
        <v>320</v>
      </c>
      <c r="H34" s="48" t="s">
        <v>321</v>
      </c>
      <c r="I34" s="11">
        <v>5</v>
      </c>
      <c r="J34" s="11">
        <v>5</v>
      </c>
      <c r="K34" s="11"/>
      <c r="L34" s="11"/>
    </row>
    <row r="35" spans="1:12" s="3" customFormat="1" ht="24" customHeight="1">
      <c r="A35" s="24"/>
      <c r="B35" s="28"/>
      <c r="C35" s="28"/>
      <c r="D35" s="29" t="s">
        <v>215</v>
      </c>
      <c r="E35" s="30"/>
      <c r="F35" s="31"/>
      <c r="G35" s="44" t="s">
        <v>322</v>
      </c>
      <c r="H35" s="44" t="s">
        <v>322</v>
      </c>
      <c r="I35" s="11">
        <v>5</v>
      </c>
      <c r="J35" s="11">
        <v>5</v>
      </c>
      <c r="K35" s="64"/>
      <c r="L35" s="65"/>
    </row>
    <row r="36" spans="1:12" s="3" customFormat="1" ht="24" customHeight="1">
      <c r="A36" s="24"/>
      <c r="B36" s="28"/>
      <c r="C36" s="28"/>
      <c r="D36" s="29" t="s">
        <v>159</v>
      </c>
      <c r="E36" s="30"/>
      <c r="F36" s="31"/>
      <c r="G36" s="49" t="s">
        <v>160</v>
      </c>
      <c r="H36" s="49" t="s">
        <v>160</v>
      </c>
      <c r="I36" s="11">
        <v>5</v>
      </c>
      <c r="J36" s="11">
        <v>5</v>
      </c>
      <c r="K36" s="11"/>
      <c r="L36" s="11"/>
    </row>
    <row r="37" spans="1:12" s="3" customFormat="1" ht="24" customHeight="1">
      <c r="A37" s="24"/>
      <c r="B37" s="28"/>
      <c r="C37" s="28"/>
      <c r="D37" s="29" t="s">
        <v>161</v>
      </c>
      <c r="E37" s="30"/>
      <c r="F37" s="31"/>
      <c r="G37" s="49" t="s">
        <v>94</v>
      </c>
      <c r="H37" s="49" t="s">
        <v>94</v>
      </c>
      <c r="I37" s="11">
        <v>5</v>
      </c>
      <c r="J37" s="11">
        <v>5</v>
      </c>
      <c r="K37" s="11"/>
      <c r="L37" s="11"/>
    </row>
    <row r="38" spans="1:12" s="3" customFormat="1" ht="24" customHeight="1">
      <c r="A38" s="24"/>
      <c r="B38" s="28"/>
      <c r="C38" s="28" t="s">
        <v>217</v>
      </c>
      <c r="D38" s="29" t="s">
        <v>218</v>
      </c>
      <c r="E38" s="30"/>
      <c r="F38" s="31"/>
      <c r="G38" s="44" t="s">
        <v>192</v>
      </c>
      <c r="H38" s="44">
        <v>0.95</v>
      </c>
      <c r="I38" s="11">
        <v>5</v>
      </c>
      <c r="J38" s="11">
        <v>5</v>
      </c>
      <c r="K38" s="11"/>
      <c r="L38" s="11"/>
    </row>
    <row r="39" spans="1:12" s="3" customFormat="1" ht="24" customHeight="1">
      <c r="A39" s="24"/>
      <c r="B39" s="28"/>
      <c r="C39" s="28" t="s">
        <v>98</v>
      </c>
      <c r="D39" s="29" t="s">
        <v>99</v>
      </c>
      <c r="E39" s="30"/>
      <c r="F39" s="31"/>
      <c r="G39" s="49" t="s">
        <v>100</v>
      </c>
      <c r="H39" s="49" t="s">
        <v>101</v>
      </c>
      <c r="I39" s="11">
        <v>5</v>
      </c>
      <c r="J39" s="11">
        <v>5</v>
      </c>
      <c r="K39" s="11"/>
      <c r="L39" s="11"/>
    </row>
    <row r="40" spans="1:12" s="3" customFormat="1" ht="24" customHeight="1">
      <c r="A40" s="24"/>
      <c r="B40" s="28" t="s">
        <v>102</v>
      </c>
      <c r="C40" s="28" t="s">
        <v>103</v>
      </c>
      <c r="D40" s="29" t="s">
        <v>104</v>
      </c>
      <c r="E40" s="30"/>
      <c r="F40" s="31"/>
      <c r="G40" s="44" t="s">
        <v>192</v>
      </c>
      <c r="H40" s="44">
        <v>0.95</v>
      </c>
      <c r="I40" s="11">
        <v>5</v>
      </c>
      <c r="J40" s="11">
        <v>5</v>
      </c>
      <c r="K40" s="11"/>
      <c r="L40" s="11"/>
    </row>
    <row r="41" spans="1:12" s="3" customFormat="1" ht="24" customHeight="1">
      <c r="A41" s="24"/>
      <c r="B41" s="28"/>
      <c r="C41" s="28"/>
      <c r="D41" s="29" t="s">
        <v>163</v>
      </c>
      <c r="E41" s="30"/>
      <c r="F41" s="31"/>
      <c r="G41" s="44" t="s">
        <v>192</v>
      </c>
      <c r="H41" s="44">
        <v>1</v>
      </c>
      <c r="I41" s="11">
        <v>5</v>
      </c>
      <c r="J41" s="11">
        <v>5</v>
      </c>
      <c r="K41" s="11"/>
      <c r="L41" s="11"/>
    </row>
    <row r="42" spans="1:12" s="3" customFormat="1" ht="28.5" customHeight="1">
      <c r="A42" s="50" t="s">
        <v>106</v>
      </c>
      <c r="B42" s="51"/>
      <c r="C42" s="51"/>
      <c r="D42" s="51"/>
      <c r="E42" s="51"/>
      <c r="F42" s="51"/>
      <c r="G42" s="51"/>
      <c r="H42" s="52"/>
      <c r="I42" s="67">
        <v>100</v>
      </c>
      <c r="J42" s="67">
        <f>SUM(J15:J41)+L8</f>
        <v>96</v>
      </c>
      <c r="K42" s="11"/>
      <c r="L42" s="11"/>
    </row>
    <row r="43" spans="1:12" s="3" customFormat="1" ht="66" customHeight="1">
      <c r="A43" s="11" t="s">
        <v>107</v>
      </c>
      <c r="B43" s="11" t="s">
        <v>108</v>
      </c>
      <c r="C43" s="11" t="s">
        <v>109</v>
      </c>
      <c r="D43" s="103" t="s">
        <v>323</v>
      </c>
      <c r="E43" s="103"/>
      <c r="F43" s="103"/>
      <c r="G43" s="103"/>
      <c r="H43" s="103"/>
      <c r="I43" s="103"/>
      <c r="J43" s="103"/>
      <c r="K43" s="103"/>
      <c r="L43" s="103"/>
    </row>
    <row r="44" spans="1:12" s="3" customFormat="1" ht="108" customHeight="1">
      <c r="A44" s="11"/>
      <c r="B44" s="11"/>
      <c r="C44" s="11" t="s">
        <v>111</v>
      </c>
      <c r="D44" s="117" t="s">
        <v>324</v>
      </c>
      <c r="E44" s="117"/>
      <c r="F44" s="117"/>
      <c r="G44" s="117"/>
      <c r="H44" s="117"/>
      <c r="I44" s="117"/>
      <c r="J44" s="117"/>
      <c r="K44" s="117"/>
      <c r="L44" s="117"/>
    </row>
    <row r="45" spans="1:12" s="3" customFormat="1" ht="70.5" customHeight="1">
      <c r="A45" s="11"/>
      <c r="B45" s="11"/>
      <c r="C45" s="11" t="s">
        <v>113</v>
      </c>
      <c r="D45" s="103" t="s">
        <v>325</v>
      </c>
      <c r="E45" s="103"/>
      <c r="F45" s="103"/>
      <c r="G45" s="103"/>
      <c r="H45" s="103"/>
      <c r="I45" s="103"/>
      <c r="J45" s="103"/>
      <c r="K45" s="103"/>
      <c r="L45" s="103"/>
    </row>
    <row r="46" spans="1:12" s="3" customFormat="1" ht="81" customHeight="1">
      <c r="A46" s="11"/>
      <c r="B46" s="11"/>
      <c r="C46" s="11" t="s">
        <v>115</v>
      </c>
      <c r="D46" s="103" t="s">
        <v>326</v>
      </c>
      <c r="E46" s="103"/>
      <c r="F46" s="103"/>
      <c r="G46" s="103"/>
      <c r="H46" s="103"/>
      <c r="I46" s="103"/>
      <c r="J46" s="103"/>
      <c r="K46" s="103"/>
      <c r="L46" s="103"/>
    </row>
    <row r="47" spans="1:12" s="3" customFormat="1" ht="81" customHeight="1">
      <c r="A47" s="11"/>
      <c r="B47" s="11" t="s">
        <v>117</v>
      </c>
      <c r="C47" s="11"/>
      <c r="D47" s="103" t="s">
        <v>327</v>
      </c>
      <c r="E47" s="103"/>
      <c r="F47" s="103"/>
      <c r="G47" s="103"/>
      <c r="H47" s="103"/>
      <c r="I47" s="103"/>
      <c r="J47" s="103"/>
      <c r="K47" s="103"/>
      <c r="L47" s="103"/>
    </row>
    <row r="48" spans="1:12" s="3" customFormat="1" ht="93" customHeight="1">
      <c r="A48" s="11"/>
      <c r="B48" s="11" t="s">
        <v>119</v>
      </c>
      <c r="C48" s="11"/>
      <c r="D48" s="103" t="s">
        <v>224</v>
      </c>
      <c r="E48" s="103"/>
      <c r="F48" s="103"/>
      <c r="G48" s="103"/>
      <c r="H48" s="103"/>
      <c r="I48" s="103"/>
      <c r="J48" s="103"/>
      <c r="K48" s="103"/>
      <c r="L48" s="103"/>
    </row>
    <row r="49" spans="1:12" s="3" customFormat="1" ht="93" customHeight="1">
      <c r="A49" s="11"/>
      <c r="B49" s="11" t="s">
        <v>121</v>
      </c>
      <c r="C49" s="11"/>
      <c r="D49" s="103" t="s">
        <v>122</v>
      </c>
      <c r="E49" s="103"/>
      <c r="F49" s="103"/>
      <c r="G49" s="103"/>
      <c r="H49" s="103"/>
      <c r="I49" s="103"/>
      <c r="J49" s="103"/>
      <c r="K49" s="103"/>
      <c r="L49" s="103"/>
    </row>
    <row r="50" spans="1:12" s="3" customFormat="1" ht="27.75" customHeight="1">
      <c r="A50" s="54" t="s">
        <v>123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</row>
    <row r="51" s="2" customFormat="1" ht="13.5">
      <c r="H51" s="55"/>
    </row>
  </sheetData>
  <sheetProtection/>
  <mergeCells count="106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D41:F41"/>
    <mergeCell ref="K41:L41"/>
    <mergeCell ref="A42:H42"/>
    <mergeCell ref="K42:L42"/>
    <mergeCell ref="D43:L43"/>
    <mergeCell ref="D44:L44"/>
    <mergeCell ref="D45:L45"/>
    <mergeCell ref="D46:L46"/>
    <mergeCell ref="B47:C47"/>
    <mergeCell ref="D47:L47"/>
    <mergeCell ref="B48:C48"/>
    <mergeCell ref="D48:L48"/>
    <mergeCell ref="B49:C49"/>
    <mergeCell ref="D49:L49"/>
    <mergeCell ref="A50:L50"/>
    <mergeCell ref="A12:A13"/>
    <mergeCell ref="A14:A41"/>
    <mergeCell ref="A43:A49"/>
    <mergeCell ref="B15:B33"/>
    <mergeCell ref="B34:B39"/>
    <mergeCell ref="B40:B41"/>
    <mergeCell ref="B43:B46"/>
    <mergeCell ref="C15:C21"/>
    <mergeCell ref="C22:C23"/>
    <mergeCell ref="C24:C26"/>
    <mergeCell ref="C27:C33"/>
    <mergeCell ref="C34:C37"/>
    <mergeCell ref="C40:C41"/>
    <mergeCell ref="A7:C11"/>
  </mergeCells>
  <printOptions/>
  <pageMargins left="0.75" right="0.75" top="1" bottom="1" header="0.51" footer="0.51"/>
  <pageSetup fitToHeight="0" fitToWidth="1" orientation="portrait" paperSize="9" scale="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zoomScaleSheetLayoutView="100" workbookViewId="0" topLeftCell="A34">
      <selection activeCell="F9" sqref="F9:G9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5.625" style="2" customWidth="1"/>
    <col min="12" max="12" width="11.75390625" style="2" customWidth="1"/>
    <col min="13" max="16384" width="9.00390625" style="2" customWidth="1"/>
  </cols>
  <sheetData>
    <row r="1" spans="1:6" s="1" customFormat="1" ht="16.5" customHeight="1">
      <c r="A1" s="5"/>
      <c r="B1" s="5"/>
      <c r="C1" s="6"/>
      <c r="D1" s="6"/>
      <c r="E1" s="6"/>
      <c r="F1" s="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07" t="s">
        <v>328</v>
      </c>
      <c r="E5" s="108"/>
      <c r="F5" s="108"/>
      <c r="G5" s="108"/>
      <c r="H5" s="108"/>
      <c r="I5" s="108"/>
      <c r="J5" s="108"/>
      <c r="K5" s="108"/>
      <c r="L5" s="112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5"/>
      <c r="F8" s="18">
        <v>79.3124</v>
      </c>
      <c r="G8" s="19"/>
      <c r="H8" s="11">
        <v>79.3124</v>
      </c>
      <c r="I8" s="11"/>
      <c r="J8" s="11">
        <v>10</v>
      </c>
      <c r="K8" s="58">
        <f>L8/J8</f>
        <v>1</v>
      </c>
      <c r="L8" s="11">
        <v>10</v>
      </c>
    </row>
    <row r="9" spans="1:12" s="3" customFormat="1" ht="13.5" customHeight="1">
      <c r="A9" s="11"/>
      <c r="B9" s="11"/>
      <c r="C9" s="11"/>
      <c r="D9" s="15" t="s">
        <v>16</v>
      </c>
      <c r="E9" s="15"/>
      <c r="F9" s="18">
        <v>79.3124</v>
      </c>
      <c r="G9" s="19"/>
      <c r="H9" s="12">
        <v>79.3124</v>
      </c>
      <c r="I9" s="16"/>
      <c r="J9" s="11" t="s">
        <v>17</v>
      </c>
      <c r="K9" s="53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53"/>
      <c r="L10" s="11" t="s">
        <v>17</v>
      </c>
    </row>
    <row r="11" spans="1:12" s="3" customFormat="1" ht="13.5" customHeight="1">
      <c r="A11" s="11"/>
      <c r="B11" s="11"/>
      <c r="C11" s="11"/>
      <c r="D11" s="15" t="s">
        <v>19</v>
      </c>
      <c r="E11" s="15"/>
      <c r="F11" s="18"/>
      <c r="G11" s="19"/>
      <c r="H11" s="11"/>
      <c r="I11" s="11"/>
      <c r="J11" s="11" t="s">
        <v>17</v>
      </c>
      <c r="K11" s="53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51" customHeight="1">
      <c r="A13" s="21"/>
      <c r="B13" s="23" t="s">
        <v>171</v>
      </c>
      <c r="C13" s="53"/>
      <c r="D13" s="53"/>
      <c r="E13" s="53"/>
      <c r="F13" s="53"/>
      <c r="G13" s="53"/>
      <c r="H13" s="23" t="s">
        <v>329</v>
      </c>
      <c r="I13" s="53"/>
      <c r="J13" s="53"/>
      <c r="K13" s="53"/>
      <c r="L13" s="53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27" customHeight="1">
      <c r="A15" s="24"/>
      <c r="B15" s="28" t="s">
        <v>34</v>
      </c>
      <c r="C15" s="92" t="s">
        <v>35</v>
      </c>
      <c r="D15" s="71" t="s">
        <v>36</v>
      </c>
      <c r="E15" s="72"/>
      <c r="F15" s="73"/>
      <c r="G15" s="59" t="s">
        <v>330</v>
      </c>
      <c r="H15" s="33" t="s">
        <v>331</v>
      </c>
      <c r="I15" s="11">
        <v>4</v>
      </c>
      <c r="J15" s="11">
        <v>2</v>
      </c>
      <c r="K15" s="11" t="s">
        <v>332</v>
      </c>
      <c r="L15" s="11"/>
    </row>
    <row r="16" spans="1:12" s="3" customFormat="1" ht="27" customHeight="1">
      <c r="A16" s="24"/>
      <c r="B16" s="28"/>
      <c r="C16" s="97"/>
      <c r="D16" s="71" t="s">
        <v>129</v>
      </c>
      <c r="E16" s="72"/>
      <c r="F16" s="73"/>
      <c r="G16" s="49" t="s">
        <v>333</v>
      </c>
      <c r="H16" s="34" t="s">
        <v>334</v>
      </c>
      <c r="I16" s="11">
        <v>4</v>
      </c>
      <c r="J16" s="11">
        <v>3</v>
      </c>
      <c r="K16" s="11" t="s">
        <v>332</v>
      </c>
      <c r="L16" s="11"/>
    </row>
    <row r="17" spans="1:12" s="3" customFormat="1" ht="27" customHeight="1">
      <c r="A17" s="24"/>
      <c r="B17" s="28"/>
      <c r="C17" s="97"/>
      <c r="D17" s="71" t="s">
        <v>184</v>
      </c>
      <c r="E17" s="72"/>
      <c r="F17" s="73"/>
      <c r="G17" s="49" t="s">
        <v>335</v>
      </c>
      <c r="H17" s="34" t="s">
        <v>336</v>
      </c>
      <c r="I17" s="11">
        <v>4</v>
      </c>
      <c r="J17" s="11">
        <v>3</v>
      </c>
      <c r="K17" s="11" t="s">
        <v>332</v>
      </c>
      <c r="L17" s="11"/>
    </row>
    <row r="18" spans="1:12" s="3" customFormat="1" ht="27" customHeight="1">
      <c r="A18" s="24"/>
      <c r="B18" s="28"/>
      <c r="C18" s="97"/>
      <c r="D18" s="71" t="s">
        <v>50</v>
      </c>
      <c r="E18" s="72"/>
      <c r="F18" s="73"/>
      <c r="G18" s="49" t="s">
        <v>185</v>
      </c>
      <c r="H18" s="34" t="s">
        <v>337</v>
      </c>
      <c r="I18" s="11">
        <v>4</v>
      </c>
      <c r="J18" s="11">
        <v>4</v>
      </c>
      <c r="K18" s="11" t="s">
        <v>332</v>
      </c>
      <c r="L18" s="11"/>
    </row>
    <row r="19" spans="1:12" s="3" customFormat="1" ht="39" customHeight="1">
      <c r="A19" s="24"/>
      <c r="B19" s="28"/>
      <c r="C19" s="97"/>
      <c r="D19" s="71" t="s">
        <v>53</v>
      </c>
      <c r="E19" s="72"/>
      <c r="F19" s="73"/>
      <c r="G19" s="49" t="s">
        <v>338</v>
      </c>
      <c r="H19" s="35" t="s">
        <v>339</v>
      </c>
      <c r="I19" s="11">
        <v>4</v>
      </c>
      <c r="J19" s="11">
        <v>3</v>
      </c>
      <c r="K19" s="11" t="s">
        <v>340</v>
      </c>
      <c r="L19" s="11"/>
    </row>
    <row r="20" spans="1:12" s="3" customFormat="1" ht="27" customHeight="1">
      <c r="A20" s="24"/>
      <c r="B20" s="28"/>
      <c r="C20" s="28" t="s">
        <v>59</v>
      </c>
      <c r="D20" s="71" t="s">
        <v>191</v>
      </c>
      <c r="E20" s="72"/>
      <c r="F20" s="73"/>
      <c r="G20" s="49" t="s">
        <v>192</v>
      </c>
      <c r="H20" s="44">
        <v>0.95</v>
      </c>
      <c r="I20" s="11">
        <v>2</v>
      </c>
      <c r="J20" s="11">
        <v>2</v>
      </c>
      <c r="K20" s="11"/>
      <c r="L20" s="11"/>
    </row>
    <row r="21" spans="1:12" s="3" customFormat="1" ht="27" customHeight="1">
      <c r="A21" s="24"/>
      <c r="B21" s="28"/>
      <c r="C21" s="28"/>
      <c r="D21" s="74" t="s">
        <v>60</v>
      </c>
      <c r="E21" s="75"/>
      <c r="F21" s="76"/>
      <c r="G21" s="42">
        <v>1</v>
      </c>
      <c r="H21" s="42">
        <v>1</v>
      </c>
      <c r="I21" s="11">
        <v>2</v>
      </c>
      <c r="J21" s="11">
        <v>2</v>
      </c>
      <c r="K21" s="11"/>
      <c r="L21" s="11"/>
    </row>
    <row r="22" spans="1:12" s="3" customFormat="1" ht="27" customHeight="1">
      <c r="A22" s="24"/>
      <c r="B22" s="28"/>
      <c r="C22" s="28" t="s">
        <v>61</v>
      </c>
      <c r="D22" s="71" t="s">
        <v>193</v>
      </c>
      <c r="E22" s="72"/>
      <c r="F22" s="73"/>
      <c r="G22" s="43" t="s">
        <v>281</v>
      </c>
      <c r="H22" s="43" t="s">
        <v>281</v>
      </c>
      <c r="I22" s="11">
        <v>2</v>
      </c>
      <c r="J22" s="11">
        <v>2</v>
      </c>
      <c r="K22" s="11"/>
      <c r="L22" s="11"/>
    </row>
    <row r="23" spans="1:12" s="3" customFormat="1" ht="27" customHeight="1">
      <c r="A23" s="24"/>
      <c r="B23" s="28"/>
      <c r="C23" s="28"/>
      <c r="D23" s="71" t="s">
        <v>195</v>
      </c>
      <c r="E23" s="72"/>
      <c r="F23" s="73"/>
      <c r="G23" s="43" t="s">
        <v>282</v>
      </c>
      <c r="H23" s="43" t="s">
        <v>282</v>
      </c>
      <c r="I23" s="11">
        <v>2</v>
      </c>
      <c r="J23" s="11">
        <v>2</v>
      </c>
      <c r="K23" s="11"/>
      <c r="L23" s="11"/>
    </row>
    <row r="24" spans="1:12" s="3" customFormat="1" ht="27" customHeight="1">
      <c r="A24" s="24"/>
      <c r="B24" s="28"/>
      <c r="C24" s="28"/>
      <c r="D24" s="71" t="s">
        <v>64</v>
      </c>
      <c r="E24" s="72"/>
      <c r="F24" s="73"/>
      <c r="G24" s="44">
        <v>1</v>
      </c>
      <c r="H24" s="44">
        <v>1</v>
      </c>
      <c r="I24" s="11">
        <v>2</v>
      </c>
      <c r="J24" s="11">
        <v>2</v>
      </c>
      <c r="K24" s="11"/>
      <c r="L24" s="11"/>
    </row>
    <row r="25" spans="1:12" s="3" customFormat="1" ht="27.75" customHeight="1">
      <c r="A25" s="24"/>
      <c r="B25" s="28"/>
      <c r="C25" s="28" t="s">
        <v>65</v>
      </c>
      <c r="D25" s="71" t="s">
        <v>197</v>
      </c>
      <c r="E25" s="72"/>
      <c r="F25" s="73"/>
      <c r="G25" s="45" t="s">
        <v>313</v>
      </c>
      <c r="H25" s="46" t="s">
        <v>341</v>
      </c>
      <c r="I25" s="11">
        <v>4</v>
      </c>
      <c r="J25" s="11">
        <v>4</v>
      </c>
      <c r="K25" s="11"/>
      <c r="L25" s="11"/>
    </row>
    <row r="26" spans="1:12" s="3" customFormat="1" ht="27.75" customHeight="1">
      <c r="A26" s="24"/>
      <c r="B26" s="28"/>
      <c r="C26" s="28"/>
      <c r="D26" s="71" t="s">
        <v>200</v>
      </c>
      <c r="E26" s="72"/>
      <c r="F26" s="73"/>
      <c r="G26" s="45" t="s">
        <v>73</v>
      </c>
      <c r="H26" s="46" t="s">
        <v>201</v>
      </c>
      <c r="I26" s="11">
        <v>4</v>
      </c>
      <c r="J26" s="11">
        <v>4</v>
      </c>
      <c r="K26" s="64"/>
      <c r="L26" s="65"/>
    </row>
    <row r="27" spans="1:12" s="3" customFormat="1" ht="27.75" customHeight="1">
      <c r="A27" s="24"/>
      <c r="B27" s="28"/>
      <c r="C27" s="28"/>
      <c r="D27" s="71" t="s">
        <v>207</v>
      </c>
      <c r="E27" s="72"/>
      <c r="F27" s="73"/>
      <c r="G27" s="45" t="s">
        <v>203</v>
      </c>
      <c r="H27" s="46" t="s">
        <v>342</v>
      </c>
      <c r="I27" s="11">
        <v>4</v>
      </c>
      <c r="J27" s="11">
        <v>4</v>
      </c>
      <c r="K27" s="64"/>
      <c r="L27" s="65"/>
    </row>
    <row r="28" spans="1:12" s="3" customFormat="1" ht="27.75" customHeight="1">
      <c r="A28" s="24"/>
      <c r="B28" s="28"/>
      <c r="C28" s="28"/>
      <c r="D28" s="71" t="s">
        <v>210</v>
      </c>
      <c r="E28" s="72"/>
      <c r="F28" s="73"/>
      <c r="G28" s="45" t="s">
        <v>343</v>
      </c>
      <c r="H28" s="46" t="s">
        <v>344</v>
      </c>
      <c r="I28" s="11">
        <v>4</v>
      </c>
      <c r="J28" s="11">
        <v>4</v>
      </c>
      <c r="K28" s="64"/>
      <c r="L28" s="65"/>
    </row>
    <row r="29" spans="1:12" s="3" customFormat="1" ht="27.75" customHeight="1">
      <c r="A29" s="24"/>
      <c r="B29" s="28"/>
      <c r="C29" s="28"/>
      <c r="D29" s="109" t="s">
        <v>82</v>
      </c>
      <c r="E29" s="110"/>
      <c r="F29" s="111"/>
      <c r="G29" s="69" t="s">
        <v>345</v>
      </c>
      <c r="H29" s="46" t="s">
        <v>346</v>
      </c>
      <c r="I29" s="11">
        <v>4</v>
      </c>
      <c r="J29" s="11">
        <v>4</v>
      </c>
      <c r="K29" s="11"/>
      <c r="L29" s="11"/>
    </row>
    <row r="30" spans="1:12" s="3" customFormat="1" ht="30" customHeight="1">
      <c r="A30" s="24"/>
      <c r="B30" s="28" t="s">
        <v>89</v>
      </c>
      <c r="C30" s="28" t="s">
        <v>90</v>
      </c>
      <c r="D30" s="71" t="s">
        <v>95</v>
      </c>
      <c r="E30" s="72"/>
      <c r="F30" s="73"/>
      <c r="G30" s="48" t="s">
        <v>347</v>
      </c>
      <c r="H30" s="48" t="s">
        <v>348</v>
      </c>
      <c r="I30" s="11">
        <v>5</v>
      </c>
      <c r="J30" s="11">
        <v>5</v>
      </c>
      <c r="K30" s="11"/>
      <c r="L30" s="11"/>
    </row>
    <row r="31" spans="1:12" s="3" customFormat="1" ht="30" customHeight="1">
      <c r="A31" s="24"/>
      <c r="B31" s="28"/>
      <c r="C31" s="28"/>
      <c r="D31" s="71" t="s">
        <v>215</v>
      </c>
      <c r="E31" s="72"/>
      <c r="F31" s="73"/>
      <c r="G31" s="44" t="s">
        <v>349</v>
      </c>
      <c r="H31" s="44" t="s">
        <v>349</v>
      </c>
      <c r="I31" s="11">
        <v>5</v>
      </c>
      <c r="J31" s="11">
        <v>5</v>
      </c>
      <c r="K31" s="64"/>
      <c r="L31" s="65"/>
    </row>
    <row r="32" spans="1:12" s="3" customFormat="1" ht="30" customHeight="1">
      <c r="A32" s="24"/>
      <c r="B32" s="28"/>
      <c r="C32" s="28"/>
      <c r="D32" s="71" t="s">
        <v>159</v>
      </c>
      <c r="E32" s="72"/>
      <c r="F32" s="73"/>
      <c r="G32" s="49" t="s">
        <v>160</v>
      </c>
      <c r="H32" s="49" t="s">
        <v>160</v>
      </c>
      <c r="I32" s="11">
        <v>5</v>
      </c>
      <c r="J32" s="11">
        <v>5</v>
      </c>
      <c r="K32" s="11"/>
      <c r="L32" s="11"/>
    </row>
    <row r="33" spans="1:12" s="3" customFormat="1" ht="30" customHeight="1">
      <c r="A33" s="24"/>
      <c r="B33" s="28"/>
      <c r="C33" s="28"/>
      <c r="D33" s="71" t="s">
        <v>161</v>
      </c>
      <c r="E33" s="72"/>
      <c r="F33" s="73"/>
      <c r="G33" s="49" t="s">
        <v>94</v>
      </c>
      <c r="H33" s="49" t="s">
        <v>94</v>
      </c>
      <c r="I33" s="11">
        <v>5</v>
      </c>
      <c r="J33" s="11">
        <v>5</v>
      </c>
      <c r="K33" s="11"/>
      <c r="L33" s="11"/>
    </row>
    <row r="34" spans="1:12" s="3" customFormat="1" ht="30" customHeight="1">
      <c r="A34" s="24"/>
      <c r="B34" s="28"/>
      <c r="C34" s="28" t="s">
        <v>217</v>
      </c>
      <c r="D34" s="71" t="s">
        <v>218</v>
      </c>
      <c r="E34" s="72"/>
      <c r="F34" s="73"/>
      <c r="G34" s="44" t="s">
        <v>192</v>
      </c>
      <c r="H34" s="44">
        <v>0.95</v>
      </c>
      <c r="I34" s="11">
        <v>5</v>
      </c>
      <c r="J34" s="11">
        <v>5</v>
      </c>
      <c r="K34" s="11"/>
      <c r="L34" s="11"/>
    </row>
    <row r="35" spans="1:12" s="3" customFormat="1" ht="30" customHeight="1">
      <c r="A35" s="24"/>
      <c r="B35" s="28"/>
      <c r="C35" s="28" t="s">
        <v>98</v>
      </c>
      <c r="D35" s="71" t="s">
        <v>99</v>
      </c>
      <c r="E35" s="72"/>
      <c r="F35" s="73"/>
      <c r="G35" s="49" t="s">
        <v>100</v>
      </c>
      <c r="H35" s="49" t="s">
        <v>101</v>
      </c>
      <c r="I35" s="11">
        <v>5</v>
      </c>
      <c r="J35" s="11">
        <v>5</v>
      </c>
      <c r="K35" s="11"/>
      <c r="L35" s="11"/>
    </row>
    <row r="36" spans="1:12" s="3" customFormat="1" ht="30" customHeight="1">
      <c r="A36" s="24"/>
      <c r="B36" s="28" t="s">
        <v>102</v>
      </c>
      <c r="C36" s="28" t="s">
        <v>103</v>
      </c>
      <c r="D36" s="71" t="s">
        <v>104</v>
      </c>
      <c r="E36" s="72"/>
      <c r="F36" s="73"/>
      <c r="G36" s="44" t="s">
        <v>192</v>
      </c>
      <c r="H36" s="44">
        <v>0.95</v>
      </c>
      <c r="I36" s="11">
        <v>5</v>
      </c>
      <c r="J36" s="11">
        <v>5</v>
      </c>
      <c r="K36" s="11"/>
      <c r="L36" s="11"/>
    </row>
    <row r="37" spans="1:12" s="3" customFormat="1" ht="30" customHeight="1">
      <c r="A37" s="24"/>
      <c r="B37" s="28"/>
      <c r="C37" s="28"/>
      <c r="D37" s="71" t="s">
        <v>163</v>
      </c>
      <c r="E37" s="72"/>
      <c r="F37" s="73"/>
      <c r="G37" s="44" t="s">
        <v>192</v>
      </c>
      <c r="H37" s="44">
        <v>0.95</v>
      </c>
      <c r="I37" s="11">
        <v>5</v>
      </c>
      <c r="J37" s="11">
        <v>5</v>
      </c>
      <c r="K37" s="11"/>
      <c r="L37" s="11"/>
    </row>
    <row r="38" spans="1:12" s="3" customFormat="1" ht="12" customHeight="1">
      <c r="A38" s="50" t="s">
        <v>106</v>
      </c>
      <c r="B38" s="51"/>
      <c r="C38" s="51"/>
      <c r="D38" s="51"/>
      <c r="E38" s="51"/>
      <c r="F38" s="51"/>
      <c r="G38" s="51"/>
      <c r="H38" s="52"/>
      <c r="I38" s="67">
        <v>100</v>
      </c>
      <c r="J38" s="67">
        <f>SUM(J15:J37)+L8</f>
        <v>95</v>
      </c>
      <c r="K38" s="11"/>
      <c r="L38" s="11"/>
    </row>
    <row r="39" spans="1:12" s="3" customFormat="1" ht="66.75" customHeight="1">
      <c r="A39" s="11" t="s">
        <v>107</v>
      </c>
      <c r="B39" s="11" t="s">
        <v>108</v>
      </c>
      <c r="C39" s="11" t="s">
        <v>109</v>
      </c>
      <c r="D39" s="103" t="s">
        <v>350</v>
      </c>
      <c r="E39" s="103"/>
      <c r="F39" s="103"/>
      <c r="G39" s="103"/>
      <c r="H39" s="103"/>
      <c r="I39" s="103"/>
      <c r="J39" s="103"/>
      <c r="K39" s="103"/>
      <c r="L39" s="103"/>
    </row>
    <row r="40" spans="1:12" s="3" customFormat="1" ht="72" customHeight="1">
      <c r="A40" s="11"/>
      <c r="B40" s="11"/>
      <c r="C40" s="11" t="s">
        <v>111</v>
      </c>
      <c r="D40" s="103" t="s">
        <v>351</v>
      </c>
      <c r="E40" s="103"/>
      <c r="F40" s="103"/>
      <c r="G40" s="103"/>
      <c r="H40" s="103"/>
      <c r="I40" s="103"/>
      <c r="J40" s="103"/>
      <c r="K40" s="103"/>
      <c r="L40" s="103"/>
    </row>
    <row r="41" spans="1:12" s="3" customFormat="1" ht="81" customHeight="1">
      <c r="A41" s="11"/>
      <c r="B41" s="11"/>
      <c r="C41" s="11" t="s">
        <v>113</v>
      </c>
      <c r="D41" s="103" t="s">
        <v>352</v>
      </c>
      <c r="E41" s="103"/>
      <c r="F41" s="103"/>
      <c r="G41" s="103"/>
      <c r="H41" s="103"/>
      <c r="I41" s="103"/>
      <c r="J41" s="103"/>
      <c r="K41" s="103"/>
      <c r="L41" s="103"/>
    </row>
    <row r="42" spans="1:12" s="3" customFormat="1" ht="81" customHeight="1">
      <c r="A42" s="11"/>
      <c r="B42" s="11"/>
      <c r="C42" s="11" t="s">
        <v>115</v>
      </c>
      <c r="D42" s="103" t="s">
        <v>353</v>
      </c>
      <c r="E42" s="103"/>
      <c r="F42" s="103"/>
      <c r="G42" s="103"/>
      <c r="H42" s="103"/>
      <c r="I42" s="103"/>
      <c r="J42" s="103"/>
      <c r="K42" s="103"/>
      <c r="L42" s="103"/>
    </row>
    <row r="43" spans="1:12" s="3" customFormat="1" ht="81" customHeight="1">
      <c r="A43" s="11"/>
      <c r="B43" s="11" t="s">
        <v>117</v>
      </c>
      <c r="C43" s="11"/>
      <c r="D43" s="103" t="s">
        <v>354</v>
      </c>
      <c r="E43" s="103"/>
      <c r="F43" s="103"/>
      <c r="G43" s="103"/>
      <c r="H43" s="103"/>
      <c r="I43" s="103"/>
      <c r="J43" s="103"/>
      <c r="K43" s="103"/>
      <c r="L43" s="103"/>
    </row>
    <row r="44" spans="1:12" s="3" customFormat="1" ht="102" customHeight="1">
      <c r="A44" s="11"/>
      <c r="B44" s="11" t="s">
        <v>119</v>
      </c>
      <c r="C44" s="11"/>
      <c r="D44" s="103" t="s">
        <v>224</v>
      </c>
      <c r="E44" s="103"/>
      <c r="F44" s="103"/>
      <c r="G44" s="103"/>
      <c r="H44" s="103"/>
      <c r="I44" s="103"/>
      <c r="J44" s="103"/>
      <c r="K44" s="103"/>
      <c r="L44" s="103"/>
    </row>
    <row r="45" spans="1:12" s="3" customFormat="1" ht="81" customHeight="1">
      <c r="A45" s="11"/>
      <c r="B45" s="11" t="s">
        <v>121</v>
      </c>
      <c r="C45" s="11"/>
      <c r="D45" s="103" t="s">
        <v>122</v>
      </c>
      <c r="E45" s="103"/>
      <c r="F45" s="103"/>
      <c r="G45" s="103"/>
      <c r="H45" s="103"/>
      <c r="I45" s="103"/>
      <c r="J45" s="103"/>
      <c r="K45" s="103"/>
      <c r="L45" s="103"/>
    </row>
    <row r="46" spans="1:12" s="3" customFormat="1" ht="27.75" customHeight="1">
      <c r="A46" s="54" t="s">
        <v>123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</row>
    <row r="47" s="2" customFormat="1" ht="13.5">
      <c r="H47" s="55"/>
    </row>
  </sheetData>
  <sheetProtection/>
  <mergeCells count="98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A38:H38"/>
    <mergeCell ref="K38:L38"/>
    <mergeCell ref="D39:L39"/>
    <mergeCell ref="D40:L40"/>
    <mergeCell ref="D41:L41"/>
    <mergeCell ref="D42:L42"/>
    <mergeCell ref="B43:C43"/>
    <mergeCell ref="D43:L43"/>
    <mergeCell ref="B44:C44"/>
    <mergeCell ref="D44:L44"/>
    <mergeCell ref="B45:C45"/>
    <mergeCell ref="D45:L45"/>
    <mergeCell ref="A46:L46"/>
    <mergeCell ref="A12:A13"/>
    <mergeCell ref="A14:A37"/>
    <mergeCell ref="A39:A45"/>
    <mergeCell ref="B15:B29"/>
    <mergeCell ref="B30:B35"/>
    <mergeCell ref="B36:B37"/>
    <mergeCell ref="B39:B42"/>
    <mergeCell ref="C15:C19"/>
    <mergeCell ref="C20:C21"/>
    <mergeCell ref="C22:C24"/>
    <mergeCell ref="C25:C29"/>
    <mergeCell ref="C30:C33"/>
    <mergeCell ref="C36:C37"/>
    <mergeCell ref="A7:C11"/>
  </mergeCells>
  <printOptions/>
  <pageMargins left="0.75" right="0.75" top="1" bottom="1" header="0.51" footer="0.51"/>
  <pageSetup fitToHeight="0" fitToWidth="1" orientation="portrait" paperSize="9" scale="77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">
      <selection activeCell="P6" sqref="P6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4" customWidth="1"/>
    <col min="10" max="10" width="5.50390625" style="2" customWidth="1"/>
    <col min="11" max="11" width="5.625" style="2" customWidth="1"/>
    <col min="12" max="12" width="9.875" style="2" customWidth="1"/>
    <col min="13" max="16384" width="9.00390625" style="2" customWidth="1"/>
  </cols>
  <sheetData>
    <row r="1" spans="1:9" s="1" customFormat="1" ht="16.5" customHeight="1">
      <c r="A1" s="5"/>
      <c r="B1" s="5"/>
      <c r="C1" s="6"/>
      <c r="D1" s="6"/>
      <c r="E1" s="6"/>
      <c r="F1" s="6"/>
      <c r="I1" s="5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57"/>
      <c r="J4" s="10"/>
      <c r="K4" s="10"/>
      <c r="L4" s="10"/>
    </row>
    <row r="5" spans="1:12" s="3" customFormat="1" ht="27.75" customHeight="1">
      <c r="A5" s="11" t="s">
        <v>3</v>
      </c>
      <c r="B5" s="11"/>
      <c r="C5" s="11"/>
      <c r="D5" s="12" t="s">
        <v>355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7" s="3" customFormat="1" ht="13.5" customHeight="1">
      <c r="A8" s="11"/>
      <c r="B8" s="11"/>
      <c r="C8" s="11"/>
      <c r="D8" s="15" t="s">
        <v>15</v>
      </c>
      <c r="E8" s="17"/>
      <c r="F8" s="18">
        <v>542.011406</v>
      </c>
      <c r="G8" s="19"/>
      <c r="H8" s="18">
        <v>542.011406</v>
      </c>
      <c r="I8" s="19"/>
      <c r="J8" s="11">
        <v>10</v>
      </c>
      <c r="K8" s="58">
        <f>H8/F8</f>
        <v>1</v>
      </c>
      <c r="L8" s="11">
        <v>10</v>
      </c>
      <c r="P8" s="18">
        <v>79.3124</v>
      </c>
      <c r="Q8" s="19"/>
    </row>
    <row r="9" spans="1:17" s="3" customFormat="1" ht="13.5" customHeight="1">
      <c r="A9" s="11"/>
      <c r="B9" s="11"/>
      <c r="C9" s="11"/>
      <c r="D9" s="15" t="s">
        <v>16</v>
      </c>
      <c r="E9" s="17"/>
      <c r="F9" s="18">
        <v>542.011406</v>
      </c>
      <c r="G9" s="19"/>
      <c r="H9" s="18">
        <v>542.011406</v>
      </c>
      <c r="I9" s="19"/>
      <c r="J9" s="11" t="s">
        <v>17</v>
      </c>
      <c r="K9" s="53"/>
      <c r="L9" s="11" t="s">
        <v>17</v>
      </c>
      <c r="P9" s="11">
        <v>75.6462</v>
      </c>
      <c r="Q9" s="11"/>
    </row>
    <row r="10" spans="1:17" s="3" customFormat="1" ht="13.5" customHeight="1">
      <c r="A10" s="11"/>
      <c r="B10" s="11"/>
      <c r="C10" s="11"/>
      <c r="D10" s="15" t="s">
        <v>18</v>
      </c>
      <c r="E10" s="17"/>
      <c r="F10" s="18"/>
      <c r="G10" s="19"/>
      <c r="H10" s="12"/>
      <c r="I10" s="16"/>
      <c r="J10" s="11" t="s">
        <v>17</v>
      </c>
      <c r="K10" s="53"/>
      <c r="L10" s="11" t="s">
        <v>17</v>
      </c>
      <c r="P10" s="11">
        <v>96.2171</v>
      </c>
      <c r="Q10" s="11"/>
    </row>
    <row r="11" spans="1:16" s="3" customFormat="1" ht="13.5" customHeight="1">
      <c r="A11" s="11"/>
      <c r="B11" s="11"/>
      <c r="C11" s="11"/>
      <c r="D11" s="15" t="s">
        <v>170</v>
      </c>
      <c r="E11" s="17"/>
      <c r="F11" s="18"/>
      <c r="G11" s="19"/>
      <c r="H11" s="11"/>
      <c r="I11" s="11"/>
      <c r="J11" s="11" t="s">
        <v>17</v>
      </c>
      <c r="K11" s="53"/>
      <c r="L11" s="11" t="s">
        <v>17</v>
      </c>
      <c r="P11" s="3">
        <v>51.756806</v>
      </c>
    </row>
    <row r="12" spans="1:16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  <c r="P12" s="14">
        <v>239.0789</v>
      </c>
    </row>
    <row r="13" spans="1:12" s="3" customFormat="1" ht="54" customHeight="1">
      <c r="A13" s="21"/>
      <c r="B13" s="22" t="s">
        <v>356</v>
      </c>
      <c r="C13" s="11"/>
      <c r="D13" s="11"/>
      <c r="E13" s="11"/>
      <c r="F13" s="11"/>
      <c r="G13" s="11"/>
      <c r="H13" s="23" t="s">
        <v>357</v>
      </c>
      <c r="I13" s="53"/>
      <c r="J13" s="53"/>
      <c r="K13" s="53"/>
      <c r="L13" s="53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18" customHeight="1">
      <c r="A15" s="24"/>
      <c r="B15" s="28" t="s">
        <v>34</v>
      </c>
      <c r="C15" s="28" t="s">
        <v>35</v>
      </c>
      <c r="D15" s="29" t="s">
        <v>227</v>
      </c>
      <c r="E15" s="30"/>
      <c r="F15" s="31"/>
      <c r="G15" s="33" t="s">
        <v>228</v>
      </c>
      <c r="H15" s="33" t="s">
        <v>228</v>
      </c>
      <c r="I15" s="11">
        <v>3</v>
      </c>
      <c r="J15" s="11">
        <v>3</v>
      </c>
      <c r="K15" s="11"/>
      <c r="L15" s="11"/>
    </row>
    <row r="16" spans="1:23" s="3" customFormat="1" ht="18" customHeight="1">
      <c r="A16" s="24"/>
      <c r="B16" s="28"/>
      <c r="C16" s="28"/>
      <c r="D16" s="29" t="s">
        <v>36</v>
      </c>
      <c r="E16" s="30"/>
      <c r="F16" s="31"/>
      <c r="G16" s="33" t="s">
        <v>358</v>
      </c>
      <c r="H16" s="90" t="s">
        <v>359</v>
      </c>
      <c r="I16" s="11">
        <v>3</v>
      </c>
      <c r="J16" s="11">
        <v>3</v>
      </c>
      <c r="K16" s="11"/>
      <c r="L16" s="11"/>
      <c r="N16" s="71" t="s">
        <v>36</v>
      </c>
      <c r="O16" s="72"/>
      <c r="P16" s="73"/>
      <c r="Q16" s="59">
        <v>11902</v>
      </c>
      <c r="R16" s="49">
        <v>17697</v>
      </c>
      <c r="S16" s="59">
        <v>15996</v>
      </c>
      <c r="T16" s="59">
        <v>6404</v>
      </c>
      <c r="U16" s="59">
        <v>11260</v>
      </c>
      <c r="V16" s="3">
        <f>SUM(Q16:U16)</f>
        <v>63259</v>
      </c>
      <c r="W16" s="3">
        <v>63259</v>
      </c>
    </row>
    <row r="17" spans="1:23" s="3" customFormat="1" ht="18" customHeight="1">
      <c r="A17" s="24"/>
      <c r="B17" s="28"/>
      <c r="C17" s="28"/>
      <c r="D17" s="29" t="s">
        <v>129</v>
      </c>
      <c r="E17" s="30"/>
      <c r="F17" s="31"/>
      <c r="G17" s="34" t="s">
        <v>360</v>
      </c>
      <c r="H17" s="91" t="s">
        <v>361</v>
      </c>
      <c r="I17" s="11">
        <v>3</v>
      </c>
      <c r="J17" s="11">
        <v>3</v>
      </c>
      <c r="K17" s="11"/>
      <c r="L17" s="11"/>
      <c r="N17" s="71" t="s">
        <v>129</v>
      </c>
      <c r="O17" s="72"/>
      <c r="P17" s="73"/>
      <c r="Q17" s="49">
        <v>1364</v>
      </c>
      <c r="S17" s="49">
        <v>2486</v>
      </c>
      <c r="T17" s="49">
        <v>2591</v>
      </c>
      <c r="U17" s="49">
        <v>1669</v>
      </c>
      <c r="V17" s="3">
        <f aca="true" t="shared" si="0" ref="V17:V22">SUM(Q17:U17)</f>
        <v>8110</v>
      </c>
      <c r="W17" s="3">
        <v>8110</v>
      </c>
    </row>
    <row r="18" spans="1:23" s="3" customFormat="1" ht="18" customHeight="1">
      <c r="A18" s="24"/>
      <c r="B18" s="28"/>
      <c r="C18" s="28"/>
      <c r="D18" s="29" t="s">
        <v>53</v>
      </c>
      <c r="E18" s="30"/>
      <c r="F18" s="31"/>
      <c r="G18" s="34" t="s">
        <v>362</v>
      </c>
      <c r="H18" s="34" t="s">
        <v>363</v>
      </c>
      <c r="I18" s="11">
        <v>3</v>
      </c>
      <c r="J18" s="11">
        <v>3</v>
      </c>
      <c r="K18" s="104"/>
      <c r="L18" s="105"/>
      <c r="N18" s="71" t="s">
        <v>53</v>
      </c>
      <c r="O18" s="72"/>
      <c r="P18" s="73"/>
      <c r="Q18" s="49">
        <v>3800</v>
      </c>
      <c r="R18" s="49">
        <v>2800</v>
      </c>
      <c r="S18" s="49">
        <v>5500</v>
      </c>
      <c r="T18" s="49">
        <v>2167</v>
      </c>
      <c r="U18" s="49">
        <v>800</v>
      </c>
      <c r="V18" s="3">
        <f t="shared" si="0"/>
        <v>15067</v>
      </c>
      <c r="W18" s="3">
        <v>15067</v>
      </c>
    </row>
    <row r="19" spans="1:23" s="3" customFormat="1" ht="18" customHeight="1">
      <c r="A19" s="24"/>
      <c r="B19" s="28"/>
      <c r="C19" s="28"/>
      <c r="D19" s="29" t="s">
        <v>134</v>
      </c>
      <c r="E19" s="30"/>
      <c r="F19" s="31"/>
      <c r="G19" s="34" t="s">
        <v>364</v>
      </c>
      <c r="H19" s="91" t="s">
        <v>365</v>
      </c>
      <c r="I19" s="11">
        <v>3</v>
      </c>
      <c r="J19" s="11">
        <v>3</v>
      </c>
      <c r="K19" s="11"/>
      <c r="L19" s="11"/>
      <c r="N19" s="71" t="s">
        <v>134</v>
      </c>
      <c r="O19" s="72"/>
      <c r="P19" s="73"/>
      <c r="Q19" s="49">
        <v>91</v>
      </c>
      <c r="R19" s="48">
        <v>28</v>
      </c>
      <c r="S19" s="49">
        <v>86</v>
      </c>
      <c r="T19" s="49">
        <v>140</v>
      </c>
      <c r="V19" s="3">
        <f t="shared" si="0"/>
        <v>345</v>
      </c>
      <c r="W19" s="3">
        <v>345</v>
      </c>
    </row>
    <row r="20" spans="1:23" s="3" customFormat="1" ht="18" customHeight="1">
      <c r="A20" s="24"/>
      <c r="B20" s="28"/>
      <c r="C20" s="28"/>
      <c r="D20" s="29" t="s">
        <v>184</v>
      </c>
      <c r="E20" s="30"/>
      <c r="F20" s="31"/>
      <c r="G20" s="34" t="s">
        <v>366</v>
      </c>
      <c r="H20" s="91" t="s">
        <v>367</v>
      </c>
      <c r="I20" s="11">
        <v>3</v>
      </c>
      <c r="J20" s="11">
        <v>3</v>
      </c>
      <c r="K20" s="11"/>
      <c r="L20" s="11"/>
      <c r="N20" s="71" t="s">
        <v>184</v>
      </c>
      <c r="O20" s="72"/>
      <c r="P20" s="73"/>
      <c r="Q20" s="49">
        <v>47</v>
      </c>
      <c r="R20" s="49">
        <v>34</v>
      </c>
      <c r="S20" s="91">
        <v>68</v>
      </c>
      <c r="T20" s="49">
        <v>71</v>
      </c>
      <c r="U20" s="49">
        <v>36</v>
      </c>
      <c r="V20" s="3">
        <f t="shared" si="0"/>
        <v>256</v>
      </c>
      <c r="W20" s="3">
        <v>256</v>
      </c>
    </row>
    <row r="21" spans="1:23" s="3" customFormat="1" ht="18" customHeight="1">
      <c r="A21" s="24"/>
      <c r="B21" s="28"/>
      <c r="C21" s="28"/>
      <c r="D21" s="29" t="s">
        <v>50</v>
      </c>
      <c r="E21" s="30"/>
      <c r="F21" s="31"/>
      <c r="G21" s="34" t="s">
        <v>368</v>
      </c>
      <c r="H21" s="91" t="s">
        <v>369</v>
      </c>
      <c r="I21" s="11">
        <v>3</v>
      </c>
      <c r="J21" s="11">
        <v>3</v>
      </c>
      <c r="K21" s="106"/>
      <c r="L21" s="106"/>
      <c r="N21" s="71" t="s">
        <v>50</v>
      </c>
      <c r="O21" s="72"/>
      <c r="P21" s="73"/>
      <c r="Q21" s="49">
        <v>34</v>
      </c>
      <c r="S21" s="91">
        <v>73</v>
      </c>
      <c r="T21" s="49">
        <v>79</v>
      </c>
      <c r="U21" s="49">
        <v>56</v>
      </c>
      <c r="V21" s="3">
        <f t="shared" si="0"/>
        <v>242</v>
      </c>
      <c r="W21" s="3">
        <v>242</v>
      </c>
    </row>
    <row r="22" spans="1:23" s="3" customFormat="1" ht="18" customHeight="1">
      <c r="A22" s="24"/>
      <c r="B22" s="28"/>
      <c r="C22" s="28"/>
      <c r="D22" s="4" t="s">
        <v>56</v>
      </c>
      <c r="E22" s="4"/>
      <c r="F22" s="4"/>
      <c r="G22" s="34" t="s">
        <v>370</v>
      </c>
      <c r="H22" s="34" t="s">
        <v>371</v>
      </c>
      <c r="I22" s="11">
        <v>3</v>
      </c>
      <c r="J22" s="11">
        <v>2</v>
      </c>
      <c r="K22" s="11"/>
      <c r="L22" s="11"/>
      <c r="N22" s="71" t="s">
        <v>240</v>
      </c>
      <c r="O22" s="72"/>
      <c r="P22" s="73"/>
      <c r="Q22" s="49">
        <v>13625</v>
      </c>
      <c r="R22" s="3">
        <v>12105</v>
      </c>
      <c r="S22" s="49">
        <v>9760.67</v>
      </c>
      <c r="T22" s="49">
        <v>9251.08</v>
      </c>
      <c r="V22" s="3">
        <f t="shared" si="0"/>
        <v>44741.75</v>
      </c>
      <c r="W22" s="3">
        <v>44741.75</v>
      </c>
    </row>
    <row r="23" spans="1:12" s="3" customFormat="1" ht="18" customHeight="1">
      <c r="A23" s="24"/>
      <c r="B23" s="28"/>
      <c r="C23" s="92" t="s">
        <v>59</v>
      </c>
      <c r="D23" s="29" t="s">
        <v>191</v>
      </c>
      <c r="E23" s="30"/>
      <c r="F23" s="31"/>
      <c r="G23" s="49" t="s">
        <v>192</v>
      </c>
      <c r="H23" s="93">
        <v>0.95</v>
      </c>
      <c r="I23" s="11">
        <v>3</v>
      </c>
      <c r="J23" s="11">
        <v>3</v>
      </c>
      <c r="K23" s="11"/>
      <c r="L23" s="11"/>
    </row>
    <row r="24" spans="1:12" s="3" customFormat="1" ht="18" customHeight="1">
      <c r="A24" s="24"/>
      <c r="B24" s="28"/>
      <c r="C24" s="94"/>
      <c r="D24" s="36" t="s">
        <v>60</v>
      </c>
      <c r="E24" s="37"/>
      <c r="F24" s="38"/>
      <c r="G24" s="42">
        <v>1</v>
      </c>
      <c r="H24" s="42">
        <v>1</v>
      </c>
      <c r="I24" s="11">
        <v>3</v>
      </c>
      <c r="J24" s="11">
        <v>3</v>
      </c>
      <c r="K24" s="11"/>
      <c r="L24" s="11"/>
    </row>
    <row r="25" spans="1:12" s="3" customFormat="1" ht="18" customHeight="1">
      <c r="A25" s="24"/>
      <c r="B25" s="28"/>
      <c r="C25" s="92" t="s">
        <v>61</v>
      </c>
      <c r="D25" s="29" t="s">
        <v>193</v>
      </c>
      <c r="E25" s="30"/>
      <c r="F25" s="31"/>
      <c r="G25" s="95" t="s">
        <v>194</v>
      </c>
      <c r="H25" s="95" t="s">
        <v>194</v>
      </c>
      <c r="I25" s="11">
        <v>3</v>
      </c>
      <c r="J25" s="11">
        <v>3</v>
      </c>
      <c r="K25" s="11"/>
      <c r="L25" s="11"/>
    </row>
    <row r="26" spans="1:12" s="3" customFormat="1" ht="18" customHeight="1">
      <c r="A26" s="24"/>
      <c r="B26" s="28"/>
      <c r="C26" s="96"/>
      <c r="D26" s="29" t="s">
        <v>195</v>
      </c>
      <c r="E26" s="30"/>
      <c r="F26" s="31"/>
      <c r="G26" s="95" t="s">
        <v>196</v>
      </c>
      <c r="H26" s="95" t="s">
        <v>196</v>
      </c>
      <c r="I26" s="11">
        <v>3</v>
      </c>
      <c r="J26" s="11">
        <v>3</v>
      </c>
      <c r="K26" s="11"/>
      <c r="L26" s="11"/>
    </row>
    <row r="27" spans="1:12" s="3" customFormat="1" ht="18" customHeight="1">
      <c r="A27" s="24"/>
      <c r="B27" s="28"/>
      <c r="C27" s="97"/>
      <c r="D27" s="29" t="s">
        <v>142</v>
      </c>
      <c r="E27" s="30"/>
      <c r="F27" s="31"/>
      <c r="G27" s="98" t="s">
        <v>372</v>
      </c>
      <c r="H27" s="98" t="s">
        <v>372</v>
      </c>
      <c r="I27" s="11">
        <v>3</v>
      </c>
      <c r="J27" s="11">
        <v>3</v>
      </c>
      <c r="K27" s="63"/>
      <c r="L27" s="63"/>
    </row>
    <row r="28" spans="1:12" s="3" customFormat="1" ht="18" customHeight="1">
      <c r="A28" s="24"/>
      <c r="B28" s="28"/>
      <c r="C28" s="94"/>
      <c r="D28" s="29" t="s">
        <v>64</v>
      </c>
      <c r="E28" s="30"/>
      <c r="F28" s="31"/>
      <c r="G28" s="35">
        <v>1</v>
      </c>
      <c r="H28" s="44">
        <v>1</v>
      </c>
      <c r="I28" s="11">
        <v>3</v>
      </c>
      <c r="J28" s="11">
        <v>3</v>
      </c>
      <c r="K28" s="11"/>
      <c r="L28" s="11"/>
    </row>
    <row r="29" spans="1:20" s="3" customFormat="1" ht="30" customHeight="1">
      <c r="A29" s="24"/>
      <c r="B29" s="28"/>
      <c r="C29" s="28" t="s">
        <v>65</v>
      </c>
      <c r="D29" s="29" t="s">
        <v>197</v>
      </c>
      <c r="E29" s="30"/>
      <c r="F29" s="31"/>
      <c r="G29" s="46" t="s">
        <v>67</v>
      </c>
      <c r="H29" s="46" t="s">
        <v>314</v>
      </c>
      <c r="I29" s="11">
        <v>3</v>
      </c>
      <c r="J29" s="11">
        <v>3</v>
      </c>
      <c r="K29" s="11"/>
      <c r="L29" s="11"/>
      <c r="S29" s="2"/>
      <c r="T29" s="2"/>
    </row>
    <row r="30" spans="1:20" s="3" customFormat="1" ht="30" customHeight="1">
      <c r="A30" s="24"/>
      <c r="B30" s="28"/>
      <c r="C30" s="28"/>
      <c r="D30" s="29" t="s">
        <v>200</v>
      </c>
      <c r="E30" s="30"/>
      <c r="F30" s="31"/>
      <c r="G30" s="46" t="s">
        <v>73</v>
      </c>
      <c r="H30" s="45" t="s">
        <v>373</v>
      </c>
      <c r="I30" s="11">
        <v>3</v>
      </c>
      <c r="J30" s="11">
        <v>3</v>
      </c>
      <c r="K30" s="64"/>
      <c r="L30" s="65"/>
      <c r="S30" s="2"/>
      <c r="T30" s="2"/>
    </row>
    <row r="31" spans="1:20" s="3" customFormat="1" ht="30" customHeight="1">
      <c r="A31" s="24"/>
      <c r="B31" s="28"/>
      <c r="C31" s="28"/>
      <c r="D31" s="29" t="s">
        <v>82</v>
      </c>
      <c r="E31" s="30"/>
      <c r="F31" s="31"/>
      <c r="G31" s="46" t="s">
        <v>83</v>
      </c>
      <c r="H31" s="46" t="s">
        <v>249</v>
      </c>
      <c r="I31" s="11">
        <v>3</v>
      </c>
      <c r="J31" s="11">
        <v>3</v>
      </c>
      <c r="K31" s="64"/>
      <c r="L31" s="65"/>
      <c r="S31" s="2"/>
      <c r="T31" s="2"/>
    </row>
    <row r="32" spans="1:20" s="3" customFormat="1" ht="30" customHeight="1">
      <c r="A32" s="24"/>
      <c r="B32" s="28"/>
      <c r="C32" s="28"/>
      <c r="D32" s="29" t="s">
        <v>151</v>
      </c>
      <c r="E32" s="30"/>
      <c r="F32" s="31"/>
      <c r="G32" s="46" t="s">
        <v>374</v>
      </c>
      <c r="H32" s="46" t="s">
        <v>375</v>
      </c>
      <c r="I32" s="11">
        <v>3</v>
      </c>
      <c r="J32" s="11">
        <v>2</v>
      </c>
      <c r="K32" s="64"/>
      <c r="L32" s="65"/>
      <c r="S32" s="2"/>
      <c r="T32" s="2"/>
    </row>
    <row r="33" spans="1:20" s="3" customFormat="1" ht="30" customHeight="1">
      <c r="A33" s="24"/>
      <c r="B33" s="28"/>
      <c r="C33" s="28"/>
      <c r="D33" s="29" t="s">
        <v>85</v>
      </c>
      <c r="E33" s="30"/>
      <c r="F33" s="31"/>
      <c r="G33" s="46" t="s">
        <v>254</v>
      </c>
      <c r="H33" s="46" t="s">
        <v>376</v>
      </c>
      <c r="I33" s="11">
        <v>3</v>
      </c>
      <c r="J33" s="11">
        <v>3</v>
      </c>
      <c r="K33" s="64"/>
      <c r="L33" s="65"/>
      <c r="S33" s="2"/>
      <c r="T33" s="2"/>
    </row>
    <row r="34" spans="1:20" s="3" customFormat="1" ht="30" customHeight="1">
      <c r="A34" s="24"/>
      <c r="B34" s="28"/>
      <c r="C34" s="28"/>
      <c r="D34" s="29" t="s">
        <v>207</v>
      </c>
      <c r="E34" s="30"/>
      <c r="F34" s="31"/>
      <c r="G34" s="46" t="s">
        <v>377</v>
      </c>
      <c r="H34" s="46" t="s">
        <v>378</v>
      </c>
      <c r="I34" s="11">
        <v>3</v>
      </c>
      <c r="J34" s="11">
        <v>3</v>
      </c>
      <c r="K34" s="64"/>
      <c r="L34" s="65"/>
      <c r="S34" s="2"/>
      <c r="T34" s="2"/>
    </row>
    <row r="35" spans="1:20" s="3" customFormat="1" ht="30" customHeight="1">
      <c r="A35" s="24"/>
      <c r="B35" s="28"/>
      <c r="C35" s="28"/>
      <c r="D35" s="29" t="s">
        <v>210</v>
      </c>
      <c r="E35" s="30"/>
      <c r="F35" s="31"/>
      <c r="G35" s="46" t="s">
        <v>379</v>
      </c>
      <c r="H35" s="46" t="s">
        <v>380</v>
      </c>
      <c r="I35" s="11">
        <v>3</v>
      </c>
      <c r="J35" s="11">
        <v>3</v>
      </c>
      <c r="K35" s="64"/>
      <c r="L35" s="65"/>
      <c r="S35" s="2"/>
      <c r="T35" s="2"/>
    </row>
    <row r="36" spans="1:20" s="3" customFormat="1" ht="30" customHeight="1">
      <c r="A36" s="24"/>
      <c r="B36" s="28"/>
      <c r="C36" s="28"/>
      <c r="D36" s="99" t="s">
        <v>381</v>
      </c>
      <c r="E36" s="100"/>
      <c r="F36" s="101"/>
      <c r="G36" s="102">
        <v>0.2893</v>
      </c>
      <c r="H36" s="102">
        <v>0.2893</v>
      </c>
      <c r="I36" s="11">
        <v>3</v>
      </c>
      <c r="J36" s="11">
        <v>3</v>
      </c>
      <c r="K36" s="64"/>
      <c r="L36" s="65"/>
      <c r="S36" s="2"/>
      <c r="T36" s="2"/>
    </row>
    <row r="37" spans="1:20" s="3" customFormat="1" ht="27" customHeight="1">
      <c r="A37" s="24"/>
      <c r="B37" s="28"/>
      <c r="C37" s="28" t="s">
        <v>90</v>
      </c>
      <c r="D37" s="71" t="s">
        <v>95</v>
      </c>
      <c r="E37" s="72"/>
      <c r="F37" s="73"/>
      <c r="G37" s="70" t="s">
        <v>382</v>
      </c>
      <c r="H37" s="70" t="s">
        <v>383</v>
      </c>
      <c r="I37" s="11">
        <v>3</v>
      </c>
      <c r="J37" s="11">
        <v>3</v>
      </c>
      <c r="K37" s="11"/>
      <c r="L37" s="11"/>
      <c r="S37" s="2"/>
      <c r="T37" s="2"/>
    </row>
    <row r="38" spans="1:20" s="3" customFormat="1" ht="27" customHeight="1">
      <c r="A38" s="24"/>
      <c r="B38" s="28"/>
      <c r="C38" s="28"/>
      <c r="D38" s="71" t="s">
        <v>215</v>
      </c>
      <c r="E38" s="72"/>
      <c r="F38" s="73"/>
      <c r="G38" s="35" t="s">
        <v>384</v>
      </c>
      <c r="H38" s="35" t="s">
        <v>384</v>
      </c>
      <c r="I38" s="11">
        <v>3</v>
      </c>
      <c r="J38" s="11">
        <v>3</v>
      </c>
      <c r="K38" s="64"/>
      <c r="L38" s="65"/>
      <c r="Q38" s="2"/>
      <c r="R38" s="2"/>
      <c r="S38" s="2"/>
      <c r="T38" s="2"/>
    </row>
    <row r="39" spans="1:20" s="3" customFormat="1" ht="27" customHeight="1">
      <c r="A39" s="24"/>
      <c r="B39" s="28"/>
      <c r="C39" s="28"/>
      <c r="D39" s="71" t="s">
        <v>159</v>
      </c>
      <c r="E39" s="72"/>
      <c r="F39" s="73"/>
      <c r="G39" s="49" t="s">
        <v>160</v>
      </c>
      <c r="H39" s="49" t="s">
        <v>160</v>
      </c>
      <c r="I39" s="11">
        <v>3</v>
      </c>
      <c r="J39" s="11">
        <v>3</v>
      </c>
      <c r="K39" s="11"/>
      <c r="L39" s="11"/>
      <c r="Q39" s="2"/>
      <c r="R39" s="2"/>
      <c r="S39" s="2"/>
      <c r="T39" s="2"/>
    </row>
    <row r="40" spans="1:20" s="3" customFormat="1" ht="27" customHeight="1">
      <c r="A40" s="24"/>
      <c r="B40" s="28"/>
      <c r="C40" s="28"/>
      <c r="D40" s="71" t="s">
        <v>161</v>
      </c>
      <c r="E40" s="72"/>
      <c r="F40" s="73"/>
      <c r="G40" s="49" t="s">
        <v>94</v>
      </c>
      <c r="H40" s="49" t="s">
        <v>94</v>
      </c>
      <c r="I40" s="11">
        <v>3</v>
      </c>
      <c r="J40" s="11">
        <v>3</v>
      </c>
      <c r="K40" s="11"/>
      <c r="L40" s="11"/>
      <c r="Q40" s="2"/>
      <c r="R40" s="2"/>
      <c r="S40" s="2"/>
      <c r="T40" s="2"/>
    </row>
    <row r="41" spans="1:20" s="3" customFormat="1" ht="27" customHeight="1">
      <c r="A41" s="24"/>
      <c r="B41" s="28"/>
      <c r="C41" s="28" t="s">
        <v>217</v>
      </c>
      <c r="D41" s="71" t="s">
        <v>218</v>
      </c>
      <c r="E41" s="72"/>
      <c r="F41" s="73"/>
      <c r="G41" s="44" t="s">
        <v>192</v>
      </c>
      <c r="H41" s="44">
        <v>0.95</v>
      </c>
      <c r="I41" s="11">
        <v>3</v>
      </c>
      <c r="J41" s="11">
        <v>3</v>
      </c>
      <c r="K41" s="11"/>
      <c r="L41" s="11"/>
      <c r="Q41" s="2"/>
      <c r="R41" s="2"/>
      <c r="S41" s="2"/>
      <c r="T41" s="2"/>
    </row>
    <row r="42" spans="1:20" s="3" customFormat="1" ht="27" customHeight="1">
      <c r="A42" s="24"/>
      <c r="B42" s="28"/>
      <c r="C42" s="28" t="s">
        <v>98</v>
      </c>
      <c r="D42" s="71" t="s">
        <v>99</v>
      </c>
      <c r="E42" s="72"/>
      <c r="F42" s="73"/>
      <c r="G42" s="49" t="s">
        <v>100</v>
      </c>
      <c r="H42" s="49" t="s">
        <v>101</v>
      </c>
      <c r="I42" s="11">
        <v>3</v>
      </c>
      <c r="J42" s="11">
        <v>3</v>
      </c>
      <c r="K42" s="11"/>
      <c r="L42" s="11"/>
      <c r="Q42" s="2"/>
      <c r="R42" s="2"/>
      <c r="S42" s="2"/>
      <c r="T42" s="2"/>
    </row>
    <row r="43" spans="1:20" s="3" customFormat="1" ht="27" customHeight="1">
      <c r="A43" s="24"/>
      <c r="B43" s="28" t="s">
        <v>102</v>
      </c>
      <c r="C43" s="28" t="s">
        <v>103</v>
      </c>
      <c r="D43" s="71" t="s">
        <v>104</v>
      </c>
      <c r="E43" s="72"/>
      <c r="F43" s="73"/>
      <c r="G43" s="44" t="s">
        <v>192</v>
      </c>
      <c r="H43" s="44">
        <v>0.9536</v>
      </c>
      <c r="I43" s="11">
        <v>3</v>
      </c>
      <c r="J43" s="11">
        <v>3</v>
      </c>
      <c r="K43" s="11"/>
      <c r="L43" s="11"/>
      <c r="Q43" s="2"/>
      <c r="R43" s="2"/>
      <c r="S43" s="2"/>
      <c r="T43" s="2"/>
    </row>
    <row r="44" spans="1:20" s="3" customFormat="1" ht="27" customHeight="1">
      <c r="A44" s="24"/>
      <c r="B44" s="28"/>
      <c r="C44" s="28"/>
      <c r="D44" s="71" t="s">
        <v>163</v>
      </c>
      <c r="E44" s="72"/>
      <c r="F44" s="73"/>
      <c r="G44" s="44" t="s">
        <v>192</v>
      </c>
      <c r="H44" s="44">
        <v>1</v>
      </c>
      <c r="I44" s="11">
        <v>3</v>
      </c>
      <c r="J44" s="11">
        <v>3</v>
      </c>
      <c r="K44" s="11"/>
      <c r="L44" s="11"/>
      <c r="Q44" s="2"/>
      <c r="R44" s="2"/>
      <c r="S44" s="2"/>
      <c r="T44" s="2"/>
    </row>
    <row r="45" spans="1:21" s="3" customFormat="1" ht="12" customHeight="1">
      <c r="A45" s="50" t="s">
        <v>106</v>
      </c>
      <c r="B45" s="51"/>
      <c r="C45" s="51"/>
      <c r="D45" s="51"/>
      <c r="E45" s="51"/>
      <c r="F45" s="51"/>
      <c r="G45" s="51"/>
      <c r="H45" s="52"/>
      <c r="I45" s="66">
        <v>100</v>
      </c>
      <c r="J45" s="67">
        <f>SUM(J15:J44)+L8</f>
        <v>98</v>
      </c>
      <c r="K45" s="11"/>
      <c r="L45" s="11"/>
      <c r="Q45" s="2"/>
      <c r="R45" s="2"/>
      <c r="S45" s="2"/>
      <c r="T45" s="2"/>
      <c r="U45" s="2"/>
    </row>
    <row r="46" spans="1:21" s="3" customFormat="1" ht="60" customHeight="1">
      <c r="A46" s="11" t="s">
        <v>107</v>
      </c>
      <c r="B46" s="11" t="s">
        <v>108</v>
      </c>
      <c r="C46" s="11" t="s">
        <v>109</v>
      </c>
      <c r="D46" s="53" t="s">
        <v>385</v>
      </c>
      <c r="E46" s="53"/>
      <c r="F46" s="53"/>
      <c r="G46" s="53"/>
      <c r="H46" s="53"/>
      <c r="I46" s="53"/>
      <c r="J46" s="53"/>
      <c r="K46" s="53"/>
      <c r="L46" s="53"/>
      <c r="O46" s="2"/>
      <c r="P46" s="2"/>
      <c r="Q46" s="2"/>
      <c r="R46" s="2"/>
      <c r="S46" s="2"/>
      <c r="T46" s="2"/>
      <c r="U46" s="2"/>
    </row>
    <row r="47" spans="1:21" s="3" customFormat="1" ht="64.5" customHeight="1">
      <c r="A47" s="11"/>
      <c r="B47" s="11"/>
      <c r="C47" s="11" t="s">
        <v>111</v>
      </c>
      <c r="D47" s="53" t="s">
        <v>386</v>
      </c>
      <c r="E47" s="53"/>
      <c r="F47" s="53"/>
      <c r="G47" s="53"/>
      <c r="H47" s="53"/>
      <c r="I47" s="53"/>
      <c r="J47" s="53"/>
      <c r="K47" s="53"/>
      <c r="L47" s="53"/>
      <c r="O47" s="2"/>
      <c r="P47" s="2"/>
      <c r="Q47" s="2"/>
      <c r="R47" s="2"/>
      <c r="S47" s="2"/>
      <c r="T47" s="2"/>
      <c r="U47" s="2"/>
    </row>
    <row r="48" spans="1:21" s="3" customFormat="1" ht="60" customHeight="1">
      <c r="A48" s="11"/>
      <c r="B48" s="11"/>
      <c r="C48" s="11" t="s">
        <v>113</v>
      </c>
      <c r="D48" s="53" t="s">
        <v>387</v>
      </c>
      <c r="E48" s="53"/>
      <c r="F48" s="53"/>
      <c r="G48" s="53"/>
      <c r="H48" s="53"/>
      <c r="I48" s="53"/>
      <c r="J48" s="53"/>
      <c r="K48" s="53"/>
      <c r="L48" s="53"/>
      <c r="O48" s="2"/>
      <c r="P48" s="2"/>
      <c r="Q48" s="2"/>
      <c r="R48" s="2"/>
      <c r="S48" s="2"/>
      <c r="T48" s="2"/>
      <c r="U48" s="2"/>
    </row>
    <row r="49" spans="1:21" s="3" customFormat="1" ht="72" customHeight="1">
      <c r="A49" s="11"/>
      <c r="B49" s="11"/>
      <c r="C49" s="11" t="s">
        <v>115</v>
      </c>
      <c r="D49" s="53" t="s">
        <v>388</v>
      </c>
      <c r="E49" s="53"/>
      <c r="F49" s="53"/>
      <c r="G49" s="53"/>
      <c r="H49" s="53"/>
      <c r="I49" s="53"/>
      <c r="J49" s="53"/>
      <c r="K49" s="53"/>
      <c r="L49" s="53"/>
      <c r="O49" s="2"/>
      <c r="P49" s="2"/>
      <c r="Q49" s="2"/>
      <c r="R49" s="2"/>
      <c r="S49" s="2"/>
      <c r="T49" s="2"/>
      <c r="U49" s="2"/>
    </row>
    <row r="50" spans="1:21" s="3" customFormat="1" ht="81" customHeight="1">
      <c r="A50" s="11"/>
      <c r="B50" s="11" t="s">
        <v>117</v>
      </c>
      <c r="C50" s="11"/>
      <c r="D50" s="53" t="s">
        <v>389</v>
      </c>
      <c r="E50" s="53"/>
      <c r="F50" s="53"/>
      <c r="G50" s="53"/>
      <c r="H50" s="53"/>
      <c r="I50" s="53"/>
      <c r="J50" s="53"/>
      <c r="K50" s="53"/>
      <c r="L50" s="53"/>
      <c r="O50" s="2"/>
      <c r="P50" s="2"/>
      <c r="Q50" s="2"/>
      <c r="R50" s="2"/>
      <c r="S50" s="2"/>
      <c r="T50" s="2"/>
      <c r="U50" s="2"/>
    </row>
    <row r="51" spans="1:21" s="3" customFormat="1" ht="87" customHeight="1">
      <c r="A51" s="11"/>
      <c r="B51" s="11" t="s">
        <v>119</v>
      </c>
      <c r="C51" s="11"/>
      <c r="D51" s="103" t="s">
        <v>224</v>
      </c>
      <c r="E51" s="103"/>
      <c r="F51" s="103"/>
      <c r="G51" s="103"/>
      <c r="H51" s="103"/>
      <c r="I51" s="103"/>
      <c r="J51" s="103"/>
      <c r="K51" s="103"/>
      <c r="L51" s="103"/>
      <c r="O51" s="2"/>
      <c r="P51" s="2"/>
      <c r="Q51" s="2"/>
      <c r="R51" s="2"/>
      <c r="S51" s="2"/>
      <c r="T51" s="2"/>
      <c r="U51" s="2"/>
    </row>
    <row r="52" spans="1:21" s="3" customFormat="1" ht="81" customHeight="1">
      <c r="A52" s="11"/>
      <c r="B52" s="11" t="s">
        <v>121</v>
      </c>
      <c r="C52" s="11"/>
      <c r="D52" s="103" t="s">
        <v>122</v>
      </c>
      <c r="E52" s="103"/>
      <c r="F52" s="103"/>
      <c r="G52" s="103"/>
      <c r="H52" s="103"/>
      <c r="I52" s="103"/>
      <c r="J52" s="103"/>
      <c r="K52" s="103"/>
      <c r="L52" s="103"/>
      <c r="O52" s="2"/>
      <c r="P52" s="2"/>
      <c r="Q52" s="2"/>
      <c r="R52" s="2"/>
      <c r="S52" s="2"/>
      <c r="T52" s="2"/>
      <c r="U52" s="2"/>
    </row>
    <row r="53" spans="1:21" s="3" customFormat="1" ht="27.75" customHeight="1">
      <c r="A53" s="54" t="s">
        <v>123</v>
      </c>
      <c r="B53" s="54"/>
      <c r="C53" s="54"/>
      <c r="D53" s="54"/>
      <c r="E53" s="54"/>
      <c r="F53" s="54"/>
      <c r="G53" s="54"/>
      <c r="H53" s="54"/>
      <c r="I53" s="26"/>
      <c r="J53" s="54"/>
      <c r="K53" s="54"/>
      <c r="L53" s="54"/>
      <c r="O53" s="2"/>
      <c r="P53" s="2"/>
      <c r="Q53" s="2"/>
      <c r="R53" s="2"/>
      <c r="S53" s="2"/>
      <c r="T53" s="2"/>
      <c r="U53" s="2"/>
    </row>
    <row r="54" spans="8:9" s="2" customFormat="1" ht="13.5">
      <c r="H54" s="55"/>
      <c r="I54" s="4"/>
    </row>
  </sheetData>
  <sheetProtection/>
  <mergeCells count="119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P8:Q8"/>
    <mergeCell ref="F9:G9"/>
    <mergeCell ref="H9:I9"/>
    <mergeCell ref="P9:Q9"/>
    <mergeCell ref="F10:G10"/>
    <mergeCell ref="H10:I10"/>
    <mergeCell ref="P10:Q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N16:P16"/>
    <mergeCell ref="D17:F17"/>
    <mergeCell ref="K17:L17"/>
    <mergeCell ref="N17:P17"/>
    <mergeCell ref="D18:F18"/>
    <mergeCell ref="K18:L18"/>
    <mergeCell ref="N18:P18"/>
    <mergeCell ref="D19:F19"/>
    <mergeCell ref="K19:L19"/>
    <mergeCell ref="N19:P19"/>
    <mergeCell ref="D20:F20"/>
    <mergeCell ref="K20:L20"/>
    <mergeCell ref="N20:P20"/>
    <mergeCell ref="D21:F21"/>
    <mergeCell ref="K21:L21"/>
    <mergeCell ref="N21:P21"/>
    <mergeCell ref="D22:F22"/>
    <mergeCell ref="K22:L22"/>
    <mergeCell ref="N22:P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D32:F32"/>
    <mergeCell ref="D33:F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D41:F41"/>
    <mergeCell ref="K41:L41"/>
    <mergeCell ref="D42:F42"/>
    <mergeCell ref="K42:L42"/>
    <mergeCell ref="D43:F43"/>
    <mergeCell ref="K43:L43"/>
    <mergeCell ref="D44:F44"/>
    <mergeCell ref="K44:L44"/>
    <mergeCell ref="A45:H45"/>
    <mergeCell ref="K45:L45"/>
    <mergeCell ref="D46:L46"/>
    <mergeCell ref="D47:L47"/>
    <mergeCell ref="D48:L48"/>
    <mergeCell ref="D49:L49"/>
    <mergeCell ref="B50:C50"/>
    <mergeCell ref="D50:L50"/>
    <mergeCell ref="B51:C51"/>
    <mergeCell ref="D51:L51"/>
    <mergeCell ref="B52:C52"/>
    <mergeCell ref="D52:L52"/>
    <mergeCell ref="A53:L53"/>
    <mergeCell ref="A12:A13"/>
    <mergeCell ref="A14:A44"/>
    <mergeCell ref="A46:A52"/>
    <mergeCell ref="B15:B36"/>
    <mergeCell ref="B37:B42"/>
    <mergeCell ref="B43:B44"/>
    <mergeCell ref="B46:B49"/>
    <mergeCell ref="C15:C22"/>
    <mergeCell ref="C23:C24"/>
    <mergeCell ref="C25:C28"/>
    <mergeCell ref="C29:C36"/>
    <mergeCell ref="C37:C40"/>
    <mergeCell ref="C43:C44"/>
    <mergeCell ref="A7:C11"/>
  </mergeCells>
  <printOptions/>
  <pageMargins left="0.75" right="0.39305555555555555" top="1" bottom="1" header="0.5" footer="0.5"/>
  <pageSetup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SheetLayoutView="100" workbookViewId="0" topLeftCell="A48">
      <selection activeCell="S53" sqref="S53"/>
    </sheetView>
  </sheetViews>
  <sheetFormatPr defaultColWidth="9.00390625" defaultRowHeight="14.25"/>
  <cols>
    <col min="1" max="1" width="4.625" style="2" customWidth="1"/>
    <col min="2" max="2" width="6.375" style="2" customWidth="1"/>
    <col min="3" max="3" width="8.625" style="2" customWidth="1"/>
    <col min="4" max="4" width="19.75390625" style="2" customWidth="1"/>
    <col min="5" max="5" width="10.125" style="2" customWidth="1"/>
    <col min="6" max="6" width="0.5" style="2" customWidth="1"/>
    <col min="7" max="7" width="14.50390625" style="2" customWidth="1"/>
    <col min="8" max="8" width="11.25390625" style="2" customWidth="1"/>
    <col min="9" max="9" width="5.25390625" style="2" customWidth="1"/>
    <col min="10" max="10" width="5.50390625" style="2" customWidth="1"/>
    <col min="11" max="11" width="5.625" style="4" customWidth="1"/>
    <col min="12" max="12" width="9.875" style="4" customWidth="1"/>
    <col min="13" max="16384" width="9.00390625" style="2" customWidth="1"/>
  </cols>
  <sheetData>
    <row r="1" spans="1:12" s="1" customFormat="1" ht="16.5" customHeight="1">
      <c r="A1" s="5"/>
      <c r="B1" s="5"/>
      <c r="C1" s="6"/>
      <c r="D1" s="6"/>
      <c r="E1" s="6"/>
      <c r="F1" s="6"/>
      <c r="K1" s="56"/>
      <c r="L1" s="56"/>
    </row>
    <row r="2" spans="1:12" s="2" customFormat="1" ht="28.5" customHeight="1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1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2" customFormat="1" ht="21" customHeight="1">
      <c r="A4" s="10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57"/>
      <c r="L4" s="57"/>
    </row>
    <row r="5" spans="1:12" s="3" customFormat="1" ht="27.75" customHeight="1">
      <c r="A5" s="11" t="s">
        <v>3</v>
      </c>
      <c r="B5" s="11"/>
      <c r="C5" s="11"/>
      <c r="D5" s="12" t="s">
        <v>390</v>
      </c>
      <c r="E5" s="13"/>
      <c r="F5" s="13"/>
      <c r="G5" s="13"/>
      <c r="H5" s="13"/>
      <c r="I5" s="13"/>
      <c r="J5" s="13"/>
      <c r="K5" s="13"/>
      <c r="L5" s="16"/>
    </row>
    <row r="6" spans="1:12" s="3" customFormat="1" ht="30" customHeight="1">
      <c r="A6" s="11" t="s">
        <v>5</v>
      </c>
      <c r="B6" s="11"/>
      <c r="C6" s="11"/>
      <c r="D6" s="14" t="s">
        <v>6</v>
      </c>
      <c r="E6" s="14"/>
      <c r="F6" s="14"/>
      <c r="G6" s="11"/>
      <c r="H6" s="11" t="s">
        <v>7</v>
      </c>
      <c r="I6" s="11" t="s">
        <v>6</v>
      </c>
      <c r="J6" s="11"/>
      <c r="K6" s="11"/>
      <c r="L6" s="11"/>
    </row>
    <row r="7" spans="1:12" s="3" customFormat="1" ht="23.25" customHeight="1">
      <c r="A7" s="11" t="s">
        <v>8</v>
      </c>
      <c r="B7" s="11"/>
      <c r="C7" s="11"/>
      <c r="D7" s="15"/>
      <c r="E7" s="11" t="s">
        <v>9</v>
      </c>
      <c r="F7" s="12" t="s">
        <v>10</v>
      </c>
      <c r="G7" s="16"/>
      <c r="H7" s="11" t="s">
        <v>11</v>
      </c>
      <c r="I7" s="11"/>
      <c r="J7" s="11" t="s">
        <v>12</v>
      </c>
      <c r="K7" s="11" t="s">
        <v>13</v>
      </c>
      <c r="L7" s="11" t="s">
        <v>14</v>
      </c>
    </row>
    <row r="8" spans="1:12" s="3" customFormat="1" ht="13.5" customHeight="1">
      <c r="A8" s="11"/>
      <c r="B8" s="11"/>
      <c r="C8" s="11"/>
      <c r="D8" s="15" t="s">
        <v>15</v>
      </c>
      <c r="E8" s="15"/>
      <c r="F8" s="18">
        <v>74.07504</v>
      </c>
      <c r="G8" s="19"/>
      <c r="H8" s="18">
        <v>74.07504</v>
      </c>
      <c r="I8" s="19"/>
      <c r="J8" s="11">
        <v>10</v>
      </c>
      <c r="K8" s="86">
        <f>H8/F8</f>
        <v>1</v>
      </c>
      <c r="L8" s="87">
        <v>10</v>
      </c>
    </row>
    <row r="9" spans="1:12" s="3" customFormat="1" ht="13.5" customHeight="1">
      <c r="A9" s="11"/>
      <c r="B9" s="11"/>
      <c r="C9" s="11"/>
      <c r="D9" s="15" t="s">
        <v>16</v>
      </c>
      <c r="E9" s="15"/>
      <c r="F9" s="18">
        <v>74.07504</v>
      </c>
      <c r="G9" s="19"/>
      <c r="H9" s="18">
        <v>74.07504</v>
      </c>
      <c r="I9" s="19"/>
      <c r="J9" s="11" t="s">
        <v>17</v>
      </c>
      <c r="K9" s="11"/>
      <c r="L9" s="11" t="s">
        <v>17</v>
      </c>
    </row>
    <row r="10" spans="1:12" s="3" customFormat="1" ht="13.5" customHeight="1">
      <c r="A10" s="11"/>
      <c r="B10" s="11"/>
      <c r="C10" s="11"/>
      <c r="D10" s="15" t="s">
        <v>18</v>
      </c>
      <c r="E10" s="15"/>
      <c r="F10" s="18"/>
      <c r="G10" s="19"/>
      <c r="H10" s="12"/>
      <c r="I10" s="16"/>
      <c r="J10" s="11" t="s">
        <v>17</v>
      </c>
      <c r="K10" s="11"/>
      <c r="L10" s="11" t="s">
        <v>17</v>
      </c>
    </row>
    <row r="11" spans="1:12" s="3" customFormat="1" ht="13.5" customHeight="1">
      <c r="A11" s="11"/>
      <c r="B11" s="11"/>
      <c r="C11" s="11"/>
      <c r="D11" s="15" t="s">
        <v>19</v>
      </c>
      <c r="E11" s="15"/>
      <c r="F11" s="18"/>
      <c r="G11" s="19"/>
      <c r="H11" s="11"/>
      <c r="I11" s="11"/>
      <c r="J11" s="11" t="s">
        <v>17</v>
      </c>
      <c r="K11" s="11"/>
      <c r="L11" s="11" t="s">
        <v>17</v>
      </c>
    </row>
    <row r="12" spans="1:12" s="3" customFormat="1" ht="13.5" customHeight="1">
      <c r="A12" s="20" t="s">
        <v>20</v>
      </c>
      <c r="B12" s="12" t="s">
        <v>21</v>
      </c>
      <c r="C12" s="13"/>
      <c r="D12" s="13"/>
      <c r="E12" s="13"/>
      <c r="F12" s="13"/>
      <c r="G12" s="16"/>
      <c r="H12" s="12" t="s">
        <v>22</v>
      </c>
      <c r="I12" s="13"/>
      <c r="J12" s="13"/>
      <c r="K12" s="13"/>
      <c r="L12" s="16"/>
    </row>
    <row r="13" spans="1:12" s="3" customFormat="1" ht="48.75" customHeight="1">
      <c r="A13" s="21"/>
      <c r="B13" s="22" t="s">
        <v>391</v>
      </c>
      <c r="C13" s="11"/>
      <c r="D13" s="11"/>
      <c r="E13" s="11"/>
      <c r="F13" s="11"/>
      <c r="G13" s="11"/>
      <c r="H13" s="22" t="s">
        <v>392</v>
      </c>
      <c r="I13" s="11"/>
      <c r="J13" s="11"/>
      <c r="K13" s="11"/>
      <c r="L13" s="11"/>
    </row>
    <row r="14" spans="1:12" s="3" customFormat="1" ht="27.75" customHeight="1">
      <c r="A14" s="24" t="s">
        <v>25</v>
      </c>
      <c r="B14" s="11" t="s">
        <v>26</v>
      </c>
      <c r="C14" s="11" t="s">
        <v>27</v>
      </c>
      <c r="D14" s="25" t="s">
        <v>28</v>
      </c>
      <c r="E14" s="26"/>
      <c r="F14" s="27"/>
      <c r="G14" s="11" t="s">
        <v>29</v>
      </c>
      <c r="H14" s="11" t="s">
        <v>30</v>
      </c>
      <c r="I14" s="11" t="s">
        <v>31</v>
      </c>
      <c r="J14" s="11" t="s">
        <v>32</v>
      </c>
      <c r="K14" s="60" t="s">
        <v>33</v>
      </c>
      <c r="L14" s="60"/>
    </row>
    <row r="15" spans="1:12" s="3" customFormat="1" ht="21" customHeight="1">
      <c r="A15" s="24"/>
      <c r="B15" s="28" t="s">
        <v>34</v>
      </c>
      <c r="C15" s="28" t="s">
        <v>35</v>
      </c>
      <c r="D15" s="61" t="s">
        <v>36</v>
      </c>
      <c r="E15" s="62"/>
      <c r="F15" s="68"/>
      <c r="G15" s="69" t="s">
        <v>393</v>
      </c>
      <c r="H15" s="34" t="s">
        <v>394</v>
      </c>
      <c r="I15" s="11">
        <v>3</v>
      </c>
      <c r="J15" s="88">
        <v>3</v>
      </c>
      <c r="K15" s="11"/>
      <c r="L15" s="11"/>
    </row>
    <row r="16" spans="1:12" s="3" customFormat="1" ht="21" customHeight="1">
      <c r="A16" s="24"/>
      <c r="B16" s="28"/>
      <c r="C16" s="28"/>
      <c r="D16" s="61" t="s">
        <v>129</v>
      </c>
      <c r="E16" s="62"/>
      <c r="F16" s="68"/>
      <c r="G16" s="69" t="s">
        <v>395</v>
      </c>
      <c r="H16" s="34" t="s">
        <v>396</v>
      </c>
      <c r="I16" s="11">
        <v>3</v>
      </c>
      <c r="J16" s="88">
        <v>3</v>
      </c>
      <c r="K16" s="11"/>
      <c r="L16" s="11"/>
    </row>
    <row r="17" spans="1:12" s="3" customFormat="1" ht="21" customHeight="1">
      <c r="A17" s="24"/>
      <c r="B17" s="28"/>
      <c r="C17" s="28"/>
      <c r="D17" s="61" t="s">
        <v>397</v>
      </c>
      <c r="E17" s="62"/>
      <c r="F17" s="68"/>
      <c r="G17" s="69" t="s">
        <v>398</v>
      </c>
      <c r="H17" s="34"/>
      <c r="I17" s="11">
        <v>3</v>
      </c>
      <c r="J17" s="88">
        <v>0</v>
      </c>
      <c r="K17" s="89" t="s">
        <v>399</v>
      </c>
      <c r="L17" s="89"/>
    </row>
    <row r="18" spans="1:12" s="3" customFormat="1" ht="21" customHeight="1">
      <c r="A18" s="24"/>
      <c r="B18" s="28"/>
      <c r="C18" s="28"/>
      <c r="D18" s="61" t="s">
        <v>184</v>
      </c>
      <c r="E18" s="62"/>
      <c r="F18" s="68"/>
      <c r="G18" s="69" t="s">
        <v>400</v>
      </c>
      <c r="H18" s="34" t="s">
        <v>401</v>
      </c>
      <c r="I18" s="11">
        <v>3</v>
      </c>
      <c r="J18" s="88">
        <v>3</v>
      </c>
      <c r="K18" s="89"/>
      <c r="L18" s="89"/>
    </row>
    <row r="19" spans="1:12" s="3" customFormat="1" ht="21" customHeight="1">
      <c r="A19" s="24"/>
      <c r="B19" s="28"/>
      <c r="C19" s="28"/>
      <c r="D19" s="61" t="s">
        <v>50</v>
      </c>
      <c r="E19" s="62"/>
      <c r="F19" s="68"/>
      <c r="G19" s="69" t="s">
        <v>402</v>
      </c>
      <c r="H19" s="35" t="s">
        <v>403</v>
      </c>
      <c r="I19" s="11">
        <v>3</v>
      </c>
      <c r="J19" s="88">
        <v>3</v>
      </c>
      <c r="K19" s="89"/>
      <c r="L19" s="89"/>
    </row>
    <row r="20" spans="1:12" s="3" customFormat="1" ht="21" customHeight="1">
      <c r="A20" s="24"/>
      <c r="B20" s="28"/>
      <c r="C20" s="28"/>
      <c r="D20" s="61" t="s">
        <v>404</v>
      </c>
      <c r="E20" s="62"/>
      <c r="F20" s="68"/>
      <c r="G20" s="69" t="s">
        <v>405</v>
      </c>
      <c r="H20" s="35" t="s">
        <v>406</v>
      </c>
      <c r="I20" s="11">
        <v>3</v>
      </c>
      <c r="J20" s="88">
        <v>3</v>
      </c>
      <c r="K20" s="64"/>
      <c r="L20" s="65"/>
    </row>
    <row r="21" spans="1:12" s="3" customFormat="1" ht="21" customHeight="1">
      <c r="A21" s="24"/>
      <c r="B21" s="28"/>
      <c r="C21" s="28"/>
      <c r="D21" s="61" t="s">
        <v>407</v>
      </c>
      <c r="E21" s="62"/>
      <c r="F21" s="68"/>
      <c r="G21" s="69" t="s">
        <v>408</v>
      </c>
      <c r="H21" s="35" t="s">
        <v>409</v>
      </c>
      <c r="I21" s="11">
        <v>3</v>
      </c>
      <c r="J21" s="88">
        <v>3</v>
      </c>
      <c r="K21" s="64"/>
      <c r="L21" s="65"/>
    </row>
    <row r="22" spans="1:12" s="3" customFormat="1" ht="21" customHeight="1">
      <c r="A22" s="24"/>
      <c r="B22" s="28"/>
      <c r="C22" s="28"/>
      <c r="D22" s="61" t="s">
        <v>53</v>
      </c>
      <c r="E22" s="62"/>
      <c r="F22" s="68"/>
      <c r="G22" s="69" t="s">
        <v>410</v>
      </c>
      <c r="H22" s="35"/>
      <c r="I22" s="11">
        <v>3</v>
      </c>
      <c r="J22" s="88">
        <v>0</v>
      </c>
      <c r="K22" s="89" t="s">
        <v>411</v>
      </c>
      <c r="L22" s="89"/>
    </row>
    <row r="23" spans="1:12" s="3" customFormat="1" ht="21" customHeight="1">
      <c r="A23" s="24"/>
      <c r="B23" s="28"/>
      <c r="C23" s="28"/>
      <c r="D23" s="61" t="s">
        <v>134</v>
      </c>
      <c r="E23" s="62"/>
      <c r="F23" s="68"/>
      <c r="G23" s="69" t="s">
        <v>412</v>
      </c>
      <c r="H23" s="35"/>
      <c r="I23" s="11">
        <v>3</v>
      </c>
      <c r="J23" s="88">
        <v>0</v>
      </c>
      <c r="K23" s="89" t="s">
        <v>411</v>
      </c>
      <c r="L23" s="89"/>
    </row>
    <row r="24" spans="1:12" s="3" customFormat="1" ht="21" customHeight="1">
      <c r="A24" s="24"/>
      <c r="B24" s="28"/>
      <c r="C24" s="28"/>
      <c r="D24" s="61" t="s">
        <v>56</v>
      </c>
      <c r="E24" s="62"/>
      <c r="F24" s="68"/>
      <c r="G24" s="69" t="s">
        <v>413</v>
      </c>
      <c r="H24" s="35"/>
      <c r="I24" s="11">
        <v>3</v>
      </c>
      <c r="J24" s="88">
        <v>0</v>
      </c>
      <c r="K24" s="89" t="s">
        <v>411</v>
      </c>
      <c r="L24" s="89"/>
    </row>
    <row r="25" spans="1:12" s="3" customFormat="1" ht="21" customHeight="1">
      <c r="A25" s="24"/>
      <c r="B25" s="28"/>
      <c r="C25" s="28"/>
      <c r="D25" s="77" t="s">
        <v>414</v>
      </c>
      <c r="E25" s="78"/>
      <c r="F25" s="79"/>
      <c r="G25" s="80">
        <v>0.2</v>
      </c>
      <c r="H25" s="35">
        <v>0.2</v>
      </c>
      <c r="I25" s="11">
        <v>2</v>
      </c>
      <c r="J25" s="88">
        <v>2</v>
      </c>
      <c r="K25" s="64"/>
      <c r="L25" s="65"/>
    </row>
    <row r="26" spans="1:12" s="3" customFormat="1" ht="21" customHeight="1">
      <c r="A26" s="24"/>
      <c r="B26" s="28"/>
      <c r="C26" s="28" t="s">
        <v>59</v>
      </c>
      <c r="D26" s="81" t="s">
        <v>60</v>
      </c>
      <c r="E26" s="82"/>
      <c r="F26" s="83"/>
      <c r="G26" s="80">
        <v>1</v>
      </c>
      <c r="H26" s="80">
        <v>1</v>
      </c>
      <c r="I26" s="11">
        <v>3</v>
      </c>
      <c r="J26" s="88">
        <v>3</v>
      </c>
      <c r="K26" s="11"/>
      <c r="L26" s="11"/>
    </row>
    <row r="27" spans="1:12" s="3" customFormat="1" ht="21" customHeight="1">
      <c r="A27" s="24"/>
      <c r="B27" s="28"/>
      <c r="C27" s="28" t="s">
        <v>61</v>
      </c>
      <c r="D27" s="61" t="s">
        <v>193</v>
      </c>
      <c r="E27" s="62"/>
      <c r="F27" s="68"/>
      <c r="G27" s="43" t="s">
        <v>415</v>
      </c>
      <c r="H27" s="43" t="s">
        <v>415</v>
      </c>
      <c r="I27" s="11">
        <v>2</v>
      </c>
      <c r="J27" s="88">
        <v>2</v>
      </c>
      <c r="K27" s="11"/>
      <c r="L27" s="11"/>
    </row>
    <row r="28" spans="1:12" s="3" customFormat="1" ht="21" customHeight="1">
      <c r="A28" s="24"/>
      <c r="B28" s="28"/>
      <c r="C28" s="28"/>
      <c r="D28" s="61" t="s">
        <v>195</v>
      </c>
      <c r="E28" s="62"/>
      <c r="F28" s="68"/>
      <c r="G28" s="43" t="s">
        <v>416</v>
      </c>
      <c r="H28" s="84"/>
      <c r="I28" s="11">
        <v>2</v>
      </c>
      <c r="J28" s="88">
        <v>0</v>
      </c>
      <c r="K28" s="11" t="s">
        <v>417</v>
      </c>
      <c r="L28" s="11"/>
    </row>
    <row r="29" spans="1:12" s="3" customFormat="1" ht="21" customHeight="1">
      <c r="A29" s="24"/>
      <c r="B29" s="28"/>
      <c r="C29" s="28"/>
      <c r="D29" s="61" t="s">
        <v>64</v>
      </c>
      <c r="E29" s="62"/>
      <c r="F29" s="68"/>
      <c r="G29" s="44">
        <v>1</v>
      </c>
      <c r="H29" s="44">
        <v>1</v>
      </c>
      <c r="I29" s="11">
        <v>2</v>
      </c>
      <c r="J29" s="88">
        <v>2</v>
      </c>
      <c r="K29" s="11"/>
      <c r="L29" s="11"/>
    </row>
    <row r="30" spans="1:12" s="3" customFormat="1" ht="21" customHeight="1">
      <c r="A30" s="24"/>
      <c r="B30" s="28"/>
      <c r="C30" s="28" t="s">
        <v>65</v>
      </c>
      <c r="D30" s="61" t="s">
        <v>197</v>
      </c>
      <c r="E30" s="62"/>
      <c r="F30" s="68"/>
      <c r="G30" s="45" t="s">
        <v>67</v>
      </c>
      <c r="H30" s="46" t="s">
        <v>418</v>
      </c>
      <c r="I30" s="11">
        <v>3</v>
      </c>
      <c r="J30" s="88">
        <v>3</v>
      </c>
      <c r="K30" s="11"/>
      <c r="L30" s="11"/>
    </row>
    <row r="31" spans="1:12" s="3" customFormat="1" ht="21" customHeight="1">
      <c r="A31" s="24"/>
      <c r="B31" s="28"/>
      <c r="C31" s="28"/>
      <c r="D31" s="61" t="s">
        <v>419</v>
      </c>
      <c r="E31" s="62"/>
      <c r="F31" s="68"/>
      <c r="G31" s="45" t="s">
        <v>73</v>
      </c>
      <c r="H31" s="46" t="s">
        <v>420</v>
      </c>
      <c r="I31" s="11">
        <v>3</v>
      </c>
      <c r="J31" s="88">
        <v>3</v>
      </c>
      <c r="K31" s="11"/>
      <c r="L31" s="11"/>
    </row>
    <row r="32" spans="1:12" s="3" customFormat="1" ht="21" customHeight="1">
      <c r="A32" s="24"/>
      <c r="B32" s="28"/>
      <c r="C32" s="28"/>
      <c r="D32" s="61" t="s">
        <v>421</v>
      </c>
      <c r="E32" s="62"/>
      <c r="F32" s="68"/>
      <c r="G32" s="45" t="s">
        <v>422</v>
      </c>
      <c r="H32" s="46"/>
      <c r="I32" s="11">
        <v>3</v>
      </c>
      <c r="J32" s="88">
        <v>0</v>
      </c>
      <c r="K32" s="89" t="s">
        <v>411</v>
      </c>
      <c r="L32" s="89"/>
    </row>
    <row r="33" spans="1:12" s="3" customFormat="1" ht="21" customHeight="1">
      <c r="A33" s="24"/>
      <c r="B33" s="28"/>
      <c r="C33" s="28"/>
      <c r="D33" s="61" t="s">
        <v>207</v>
      </c>
      <c r="E33" s="62"/>
      <c r="F33" s="68"/>
      <c r="G33" s="45" t="s">
        <v>423</v>
      </c>
      <c r="H33" s="46" t="s">
        <v>424</v>
      </c>
      <c r="I33" s="11">
        <v>3</v>
      </c>
      <c r="J33" s="88">
        <v>3</v>
      </c>
      <c r="K33" s="64"/>
      <c r="L33" s="65"/>
    </row>
    <row r="34" spans="1:12" s="3" customFormat="1" ht="21" customHeight="1">
      <c r="A34" s="24"/>
      <c r="B34" s="28"/>
      <c r="C34" s="28"/>
      <c r="D34" s="61" t="s">
        <v>210</v>
      </c>
      <c r="E34" s="62"/>
      <c r="F34" s="68"/>
      <c r="G34" s="45" t="s">
        <v>425</v>
      </c>
      <c r="H34" s="46" t="s">
        <v>426</v>
      </c>
      <c r="I34" s="11">
        <v>3</v>
      </c>
      <c r="J34" s="88">
        <v>3</v>
      </c>
      <c r="K34" s="64"/>
      <c r="L34" s="65"/>
    </row>
    <row r="35" spans="1:12" s="3" customFormat="1" ht="21" customHeight="1">
      <c r="A35" s="24"/>
      <c r="B35" s="28"/>
      <c r="C35" s="28"/>
      <c r="D35" s="61" t="s">
        <v>427</v>
      </c>
      <c r="E35" s="62"/>
      <c r="F35" s="68"/>
      <c r="G35" s="69" t="s">
        <v>428</v>
      </c>
      <c r="H35" s="46" t="s">
        <v>429</v>
      </c>
      <c r="I35" s="11">
        <v>3</v>
      </c>
      <c r="J35" s="88">
        <v>3</v>
      </c>
      <c r="K35" s="64"/>
      <c r="L35" s="65"/>
    </row>
    <row r="36" spans="1:12" s="3" customFormat="1" ht="21" customHeight="1">
      <c r="A36" s="24"/>
      <c r="B36" s="28"/>
      <c r="C36" s="28"/>
      <c r="D36" s="61" t="s">
        <v>430</v>
      </c>
      <c r="E36" s="62"/>
      <c r="F36" s="68"/>
      <c r="G36" s="69" t="s">
        <v>431</v>
      </c>
      <c r="H36" s="46" t="s">
        <v>432</v>
      </c>
      <c r="I36" s="11">
        <v>3</v>
      </c>
      <c r="J36" s="88">
        <v>3</v>
      </c>
      <c r="K36" s="64"/>
      <c r="L36" s="65"/>
    </row>
    <row r="37" spans="1:12" s="3" customFormat="1" ht="21" customHeight="1">
      <c r="A37" s="24"/>
      <c r="B37" s="28"/>
      <c r="C37" s="28"/>
      <c r="D37" s="61" t="s">
        <v>82</v>
      </c>
      <c r="E37" s="62"/>
      <c r="F37" s="68"/>
      <c r="G37" s="69" t="s">
        <v>433</v>
      </c>
      <c r="H37" s="46"/>
      <c r="I37" s="11">
        <v>3</v>
      </c>
      <c r="J37" s="88">
        <v>0</v>
      </c>
      <c r="K37" s="89" t="s">
        <v>411</v>
      </c>
      <c r="L37" s="89"/>
    </row>
    <row r="38" spans="1:12" s="3" customFormat="1" ht="21" customHeight="1">
      <c r="A38" s="24"/>
      <c r="B38" s="28"/>
      <c r="C38" s="28"/>
      <c r="D38" s="61" t="s">
        <v>151</v>
      </c>
      <c r="E38" s="62"/>
      <c r="F38" s="68"/>
      <c r="G38" s="69" t="s">
        <v>434</v>
      </c>
      <c r="H38" s="46"/>
      <c r="I38" s="11">
        <v>3</v>
      </c>
      <c r="J38" s="88">
        <v>0</v>
      </c>
      <c r="K38" s="89" t="s">
        <v>411</v>
      </c>
      <c r="L38" s="89"/>
    </row>
    <row r="39" spans="1:12" s="3" customFormat="1" ht="21" customHeight="1">
      <c r="A39" s="24"/>
      <c r="B39" s="28"/>
      <c r="C39" s="28"/>
      <c r="D39" s="61" t="s">
        <v>85</v>
      </c>
      <c r="E39" s="62"/>
      <c r="F39" s="68"/>
      <c r="G39" s="69" t="s">
        <v>435</v>
      </c>
      <c r="H39" s="46"/>
      <c r="I39" s="11">
        <v>3</v>
      </c>
      <c r="J39" s="88">
        <v>0</v>
      </c>
      <c r="K39" s="89" t="s">
        <v>411</v>
      </c>
      <c r="L39" s="89"/>
    </row>
    <row r="40" spans="1:12" s="3" customFormat="1" ht="21" customHeight="1">
      <c r="A40" s="24"/>
      <c r="B40" s="28"/>
      <c r="C40" s="28" t="s">
        <v>90</v>
      </c>
      <c r="D40" s="85" t="s">
        <v>95</v>
      </c>
      <c r="E40" s="85"/>
      <c r="F40" s="85"/>
      <c r="G40" s="44" t="s">
        <v>436</v>
      </c>
      <c r="H40" s="44" t="s">
        <v>437</v>
      </c>
      <c r="I40" s="11">
        <v>2</v>
      </c>
      <c r="J40" s="88">
        <v>2</v>
      </c>
      <c r="K40" s="11"/>
      <c r="L40" s="11"/>
    </row>
    <row r="41" spans="1:12" s="3" customFormat="1" ht="21" customHeight="1">
      <c r="A41" s="24"/>
      <c r="B41" s="28"/>
      <c r="C41" s="28"/>
      <c r="D41" s="61" t="s">
        <v>215</v>
      </c>
      <c r="E41" s="62"/>
      <c r="F41" s="68"/>
      <c r="G41" s="44" t="s">
        <v>438</v>
      </c>
      <c r="H41" s="44" t="s">
        <v>438</v>
      </c>
      <c r="I41" s="11">
        <v>2</v>
      </c>
      <c r="J41" s="88">
        <v>2</v>
      </c>
      <c r="K41" s="64"/>
      <c r="L41" s="65"/>
    </row>
    <row r="42" spans="1:12" s="3" customFormat="1" ht="21" customHeight="1">
      <c r="A42" s="24"/>
      <c r="B42" s="28"/>
      <c r="C42" s="28"/>
      <c r="D42" s="61" t="s">
        <v>159</v>
      </c>
      <c r="E42" s="62"/>
      <c r="F42" s="68"/>
      <c r="G42" s="49" t="s">
        <v>160</v>
      </c>
      <c r="H42" s="49" t="s">
        <v>160</v>
      </c>
      <c r="I42" s="11">
        <v>2</v>
      </c>
      <c r="J42" s="88">
        <v>2</v>
      </c>
      <c r="K42" s="11"/>
      <c r="L42" s="11"/>
    </row>
    <row r="43" spans="1:12" s="3" customFormat="1" ht="21" customHeight="1">
      <c r="A43" s="24"/>
      <c r="B43" s="28"/>
      <c r="C43" s="28"/>
      <c r="D43" s="61" t="s">
        <v>161</v>
      </c>
      <c r="E43" s="62"/>
      <c r="F43" s="68"/>
      <c r="G43" s="49" t="s">
        <v>94</v>
      </c>
      <c r="H43" s="49" t="s">
        <v>94</v>
      </c>
      <c r="I43" s="11">
        <v>2</v>
      </c>
      <c r="J43" s="88">
        <v>2</v>
      </c>
      <c r="K43" s="11"/>
      <c r="L43" s="11"/>
    </row>
    <row r="44" spans="1:12" s="3" customFormat="1" ht="27.75" customHeight="1">
      <c r="A44" s="24"/>
      <c r="B44" s="28"/>
      <c r="C44" s="28" t="s">
        <v>217</v>
      </c>
      <c r="D44" s="85" t="s">
        <v>218</v>
      </c>
      <c r="E44" s="85"/>
      <c r="F44" s="85"/>
      <c r="G44" s="44" t="s">
        <v>192</v>
      </c>
      <c r="H44" s="44">
        <v>0.95</v>
      </c>
      <c r="I44" s="11">
        <v>3</v>
      </c>
      <c r="J44" s="88">
        <v>3</v>
      </c>
      <c r="K44" s="11"/>
      <c r="L44" s="11"/>
    </row>
    <row r="45" spans="1:12" s="3" customFormat="1" ht="30" customHeight="1">
      <c r="A45" s="24"/>
      <c r="B45" s="28"/>
      <c r="C45" s="28" t="s">
        <v>98</v>
      </c>
      <c r="D45" s="85" t="s">
        <v>99</v>
      </c>
      <c r="E45" s="85"/>
      <c r="F45" s="85"/>
      <c r="G45" s="49" t="s">
        <v>100</v>
      </c>
      <c r="H45" s="49" t="s">
        <v>101</v>
      </c>
      <c r="I45" s="11">
        <v>2</v>
      </c>
      <c r="J45" s="88">
        <v>2</v>
      </c>
      <c r="K45" s="11"/>
      <c r="L45" s="11"/>
    </row>
    <row r="46" spans="1:12" s="3" customFormat="1" ht="19.5" customHeight="1">
      <c r="A46" s="24"/>
      <c r="B46" s="28" t="s">
        <v>102</v>
      </c>
      <c r="C46" s="28" t="s">
        <v>103</v>
      </c>
      <c r="D46" s="85" t="s">
        <v>104</v>
      </c>
      <c r="E46" s="85"/>
      <c r="F46" s="85"/>
      <c r="G46" s="44" t="s">
        <v>192</v>
      </c>
      <c r="H46" s="44">
        <v>0.95</v>
      </c>
      <c r="I46" s="11">
        <v>3</v>
      </c>
      <c r="J46" s="88">
        <v>3</v>
      </c>
      <c r="K46" s="11"/>
      <c r="L46" s="11"/>
    </row>
    <row r="47" spans="1:12" s="3" customFormat="1" ht="19.5" customHeight="1">
      <c r="A47" s="24"/>
      <c r="B47" s="28"/>
      <c r="C47" s="28"/>
      <c r="D47" s="85" t="s">
        <v>163</v>
      </c>
      <c r="E47" s="85"/>
      <c r="F47" s="85"/>
      <c r="G47" s="44" t="s">
        <v>192</v>
      </c>
      <c r="H47" s="44">
        <v>1</v>
      </c>
      <c r="I47" s="11">
        <v>3</v>
      </c>
      <c r="J47" s="88">
        <v>3</v>
      </c>
      <c r="K47" s="11"/>
      <c r="L47" s="11"/>
    </row>
    <row r="48" spans="1:12" s="3" customFormat="1" ht="12" customHeight="1">
      <c r="A48" s="50" t="s">
        <v>106</v>
      </c>
      <c r="B48" s="51"/>
      <c r="C48" s="51"/>
      <c r="D48" s="51"/>
      <c r="E48" s="51"/>
      <c r="F48" s="51"/>
      <c r="G48" s="51"/>
      <c r="H48" s="52"/>
      <c r="I48" s="67">
        <v>100</v>
      </c>
      <c r="J48" s="67">
        <v>74</v>
      </c>
      <c r="K48" s="11"/>
      <c r="L48" s="11"/>
    </row>
    <row r="49" spans="1:12" s="3" customFormat="1" ht="55.5" customHeight="1">
      <c r="A49" s="11" t="s">
        <v>107</v>
      </c>
      <c r="B49" s="11" t="s">
        <v>108</v>
      </c>
      <c r="C49" s="11" t="s">
        <v>109</v>
      </c>
      <c r="D49" s="53" t="s">
        <v>439</v>
      </c>
      <c r="E49" s="53"/>
      <c r="F49" s="53"/>
      <c r="G49" s="53"/>
      <c r="H49" s="53"/>
      <c r="I49" s="53"/>
      <c r="J49" s="53"/>
      <c r="K49" s="53"/>
      <c r="L49" s="53"/>
    </row>
    <row r="50" spans="1:12" s="3" customFormat="1" ht="48.75" customHeight="1">
      <c r="A50" s="11"/>
      <c r="B50" s="11"/>
      <c r="C50" s="11" t="s">
        <v>111</v>
      </c>
      <c r="D50" s="53" t="s">
        <v>440</v>
      </c>
      <c r="E50" s="53"/>
      <c r="F50" s="53"/>
      <c r="G50" s="53"/>
      <c r="H50" s="53"/>
      <c r="I50" s="53"/>
      <c r="J50" s="53"/>
      <c r="K50" s="53"/>
      <c r="L50" s="53"/>
    </row>
    <row r="51" spans="1:12" s="3" customFormat="1" ht="48.75" customHeight="1">
      <c r="A51" s="11"/>
      <c r="B51" s="11"/>
      <c r="C51" s="11" t="s">
        <v>113</v>
      </c>
      <c r="D51" s="53" t="s">
        <v>441</v>
      </c>
      <c r="E51" s="53"/>
      <c r="F51" s="53"/>
      <c r="G51" s="53"/>
      <c r="H51" s="53"/>
      <c r="I51" s="53"/>
      <c r="J51" s="53"/>
      <c r="K51" s="53"/>
      <c r="L51" s="53"/>
    </row>
    <row r="52" spans="1:12" s="3" customFormat="1" ht="70.5" customHeight="1">
      <c r="A52" s="11"/>
      <c r="B52" s="11"/>
      <c r="C52" s="11" t="s">
        <v>115</v>
      </c>
      <c r="D52" s="53" t="s">
        <v>442</v>
      </c>
      <c r="E52" s="53"/>
      <c r="F52" s="53"/>
      <c r="G52" s="53"/>
      <c r="H52" s="53"/>
      <c r="I52" s="53"/>
      <c r="J52" s="53"/>
      <c r="K52" s="53"/>
      <c r="L52" s="53"/>
    </row>
    <row r="53" spans="1:12" s="3" customFormat="1" ht="70.5" customHeight="1">
      <c r="A53" s="11"/>
      <c r="B53" s="11" t="s">
        <v>117</v>
      </c>
      <c r="C53" s="11"/>
      <c r="D53" s="53" t="s">
        <v>443</v>
      </c>
      <c r="E53" s="53"/>
      <c r="F53" s="53"/>
      <c r="G53" s="53"/>
      <c r="H53" s="53"/>
      <c r="I53" s="53"/>
      <c r="J53" s="53"/>
      <c r="K53" s="53"/>
      <c r="L53" s="53"/>
    </row>
    <row r="54" spans="1:12" s="3" customFormat="1" ht="78" customHeight="1">
      <c r="A54" s="11"/>
      <c r="B54" s="11" t="s">
        <v>119</v>
      </c>
      <c r="C54" s="11"/>
      <c r="D54" s="53" t="s">
        <v>444</v>
      </c>
      <c r="E54" s="53"/>
      <c r="F54" s="53"/>
      <c r="G54" s="53"/>
      <c r="H54" s="53"/>
      <c r="I54" s="53"/>
      <c r="J54" s="53"/>
      <c r="K54" s="53"/>
      <c r="L54" s="53"/>
    </row>
    <row r="55" spans="1:12" s="3" customFormat="1" ht="81" customHeight="1">
      <c r="A55" s="11"/>
      <c r="B55" s="11" t="s">
        <v>121</v>
      </c>
      <c r="C55" s="11"/>
      <c r="D55" s="53" t="s">
        <v>445</v>
      </c>
      <c r="E55" s="53"/>
      <c r="F55" s="53"/>
      <c r="G55" s="53"/>
      <c r="H55" s="53"/>
      <c r="I55" s="53"/>
      <c r="J55" s="53"/>
      <c r="K55" s="53"/>
      <c r="L55" s="53"/>
    </row>
    <row r="56" spans="1:12" s="3" customFormat="1" ht="27.75" customHeight="1">
      <c r="A56" s="54" t="s">
        <v>123</v>
      </c>
      <c r="B56" s="54"/>
      <c r="C56" s="54"/>
      <c r="D56" s="54"/>
      <c r="E56" s="54"/>
      <c r="F56" s="54"/>
      <c r="G56" s="54"/>
      <c r="H56" s="54"/>
      <c r="I56" s="54"/>
      <c r="J56" s="54"/>
      <c r="K56" s="26"/>
      <c r="L56" s="26"/>
    </row>
    <row r="57" spans="8:12" s="2" customFormat="1" ht="13.5">
      <c r="H57" s="55"/>
      <c r="K57" s="4"/>
      <c r="L57" s="4"/>
    </row>
  </sheetData>
  <sheetProtection/>
  <mergeCells count="117">
    <mergeCell ref="A1:B1"/>
    <mergeCell ref="A2:L2"/>
    <mergeCell ref="A3:L3"/>
    <mergeCell ref="A4:L4"/>
    <mergeCell ref="A5:C5"/>
    <mergeCell ref="D5:L5"/>
    <mergeCell ref="A6:C6"/>
    <mergeCell ref="D6:G6"/>
    <mergeCell ref="I6:L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B12:G12"/>
    <mergeCell ref="H12:L12"/>
    <mergeCell ref="B13:G13"/>
    <mergeCell ref="H13:L13"/>
    <mergeCell ref="D14:F14"/>
    <mergeCell ref="K14:L14"/>
    <mergeCell ref="D15:F15"/>
    <mergeCell ref="K15:L15"/>
    <mergeCell ref="D16:F16"/>
    <mergeCell ref="K16:L16"/>
    <mergeCell ref="D17:F17"/>
    <mergeCell ref="K17:L17"/>
    <mergeCell ref="D18:F18"/>
    <mergeCell ref="K18:L18"/>
    <mergeCell ref="D19:F19"/>
    <mergeCell ref="K19:L19"/>
    <mergeCell ref="D20:F20"/>
    <mergeCell ref="K20:L20"/>
    <mergeCell ref="D21:F21"/>
    <mergeCell ref="K21:L21"/>
    <mergeCell ref="D22:F22"/>
    <mergeCell ref="K22:L22"/>
    <mergeCell ref="D23:F23"/>
    <mergeCell ref="K23:L23"/>
    <mergeCell ref="D24:F24"/>
    <mergeCell ref="K24:L24"/>
    <mergeCell ref="D25:F25"/>
    <mergeCell ref="K25:L25"/>
    <mergeCell ref="D26:F26"/>
    <mergeCell ref="K26:L26"/>
    <mergeCell ref="D27:F27"/>
    <mergeCell ref="K27:L27"/>
    <mergeCell ref="D28:F28"/>
    <mergeCell ref="K28:L28"/>
    <mergeCell ref="D29:F29"/>
    <mergeCell ref="K29:L29"/>
    <mergeCell ref="D30:F30"/>
    <mergeCell ref="K30:L30"/>
    <mergeCell ref="D31:F31"/>
    <mergeCell ref="K31:L31"/>
    <mergeCell ref="D32:F32"/>
    <mergeCell ref="K32:L32"/>
    <mergeCell ref="D33:F33"/>
    <mergeCell ref="K33:L33"/>
    <mergeCell ref="D34:F34"/>
    <mergeCell ref="K34:L34"/>
    <mergeCell ref="D35:F35"/>
    <mergeCell ref="K35:L35"/>
    <mergeCell ref="D36:F36"/>
    <mergeCell ref="K36:L36"/>
    <mergeCell ref="D37:F37"/>
    <mergeCell ref="K37:L37"/>
    <mergeCell ref="D38:F38"/>
    <mergeCell ref="K38:L38"/>
    <mergeCell ref="D39:F39"/>
    <mergeCell ref="K39:L39"/>
    <mergeCell ref="D40:F40"/>
    <mergeCell ref="K40:L40"/>
    <mergeCell ref="D41:F41"/>
    <mergeCell ref="K41:L41"/>
    <mergeCell ref="D42:F42"/>
    <mergeCell ref="K42:L42"/>
    <mergeCell ref="D43:F43"/>
    <mergeCell ref="K43:L43"/>
    <mergeCell ref="D44:F44"/>
    <mergeCell ref="K44:L44"/>
    <mergeCell ref="D45:F45"/>
    <mergeCell ref="K45:L45"/>
    <mergeCell ref="D46:F46"/>
    <mergeCell ref="K46:L46"/>
    <mergeCell ref="D47:F47"/>
    <mergeCell ref="K47:L47"/>
    <mergeCell ref="A48:H48"/>
    <mergeCell ref="K48:L48"/>
    <mergeCell ref="D49:L49"/>
    <mergeCell ref="D50:L50"/>
    <mergeCell ref="D51:L51"/>
    <mergeCell ref="D52:L52"/>
    <mergeCell ref="B53:C53"/>
    <mergeCell ref="D53:L53"/>
    <mergeCell ref="B54:C54"/>
    <mergeCell ref="D54:L54"/>
    <mergeCell ref="B55:C55"/>
    <mergeCell ref="D55:L55"/>
    <mergeCell ref="A56:L56"/>
    <mergeCell ref="A12:A13"/>
    <mergeCell ref="A14:A47"/>
    <mergeCell ref="A49:A55"/>
    <mergeCell ref="B15:B39"/>
    <mergeCell ref="B40:B45"/>
    <mergeCell ref="B46:B47"/>
    <mergeCell ref="B49:B52"/>
    <mergeCell ref="C15:C25"/>
    <mergeCell ref="C27:C29"/>
    <mergeCell ref="C30:C39"/>
    <mergeCell ref="C40:C43"/>
    <mergeCell ref="C46:C47"/>
    <mergeCell ref="A7:C11"/>
  </mergeCells>
  <printOptions/>
  <pageMargins left="0.75" right="0.75" top="1" bottom="1" header="0.51" footer="0.51"/>
  <pageSetup fitToHeight="0" fitToWidth="1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春风化雨</cp:lastModifiedBy>
  <dcterms:created xsi:type="dcterms:W3CDTF">2022-03-31T02:37:52Z</dcterms:created>
  <dcterms:modified xsi:type="dcterms:W3CDTF">2023-03-23T01:43:22Z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C60C3CB9963B4070BC85C825882FA178</vt:lpwstr>
  </property>
</Properties>
</file>