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12月-月" sheetId="10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<sst xmlns="http://schemas.openxmlformats.org/spreadsheetml/2006/main" count="85" uniqueCount="85">
  <si>
    <t>80周岁及以上低保老年人2024年12月-2025年3月份助餐服务资金拨付表</t>
  </si>
  <si>
    <t>填报单位：万荣县民政局</t>
  </si>
  <si>
    <t xml:space="preserve">                                                                                               填报日期：2025年 4月 20 日</t>
  </si>
  <si>
    <t>序号</t>
  </si>
  <si>
    <t>服务机构名称
（XX村委会/XX日间照料中心/XX养老机构）</t>
  </si>
  <si>
    <t>12月份
助餐人数
（人）</t>
  </si>
  <si>
    <t>1月份
助餐人数
（人）</t>
  </si>
  <si>
    <t>2月份
助餐人数
（人）</t>
  </si>
  <si>
    <t>3月份
助餐人数
（人）</t>
  </si>
  <si>
    <t>补助标准
（元）</t>
  </si>
  <si>
    <t>补助资金
（元）</t>
  </si>
  <si>
    <t>备注
（合并村）</t>
  </si>
  <si>
    <t>高村镇卓立村</t>
  </si>
  <si>
    <t>高村镇薛村</t>
  </si>
  <si>
    <t>高村镇高村</t>
  </si>
  <si>
    <t>贾村乡中心敬老院</t>
  </si>
  <si>
    <t>高村镇张薛村</t>
  </si>
  <si>
    <t>高村镇杨庄村</t>
  </si>
  <si>
    <t>高村镇闫景村</t>
  </si>
  <si>
    <t>高村镇王亚村</t>
  </si>
  <si>
    <t>高村镇薛店村</t>
  </si>
  <si>
    <t>高村镇丁樊村</t>
  </si>
  <si>
    <t>高村镇北薛村</t>
  </si>
  <si>
    <t>通化镇东孝原峨嵋岭敬老院</t>
  </si>
  <si>
    <t>通化镇通化一村日间照料中心</t>
  </si>
  <si>
    <t>万和敬老院</t>
  </si>
  <si>
    <t>王显乡范家村日间照料中心</t>
  </si>
  <si>
    <t>王显乡贤胡村日间照料中心</t>
  </si>
  <si>
    <t>王显乡年村日间照料中心</t>
  </si>
  <si>
    <t>王显乡东和村日间照料中心</t>
  </si>
  <si>
    <t>王显乡偏店村日间照料中心</t>
  </si>
  <si>
    <t>汉薛镇东文村稷王敬老院</t>
  </si>
  <si>
    <t>汉薛镇杨李村日间照料中心</t>
  </si>
  <si>
    <t>解店镇太贾村委会</t>
  </si>
  <si>
    <t>解店镇沟北村委会</t>
  </si>
  <si>
    <t>解店镇七庄惠民敬老院</t>
  </si>
  <si>
    <t>解店镇北薛朝村委会</t>
  </si>
  <si>
    <t>飞云社区养老服务中心</t>
  </si>
  <si>
    <t>贾村乡吴村村委会</t>
  </si>
  <si>
    <t>贾村乡巩村村委会</t>
  </si>
  <si>
    <t>贾村乡杜村村委会</t>
  </si>
  <si>
    <t>贾村乡东思雅村委会</t>
  </si>
  <si>
    <t>贾村乡大谢村委会</t>
  </si>
  <si>
    <t>贾村乡通爱村委会</t>
  </si>
  <si>
    <t>贾村乡大甲村委会</t>
  </si>
  <si>
    <t>光华乡冯张日间照料中心</t>
  </si>
  <si>
    <t>光华乡火上日间照料中心</t>
  </si>
  <si>
    <t>光华乡罗池村委会</t>
  </si>
  <si>
    <t>皇甫董永孝亲老年公寓</t>
  </si>
  <si>
    <t>南张乡太赵村委会</t>
  </si>
  <si>
    <t>南张乡李家村日间照料中心</t>
  </si>
  <si>
    <t>南张乡南张村委会</t>
  </si>
  <si>
    <t>南张乡西苏冯村委会</t>
  </si>
  <si>
    <t>南张乡万荣庄村委会</t>
  </si>
  <si>
    <t>南张乡孙庄村委会</t>
  </si>
  <si>
    <t>荆淮博爱敬老院</t>
  </si>
  <si>
    <t>万泉乡林山村委会</t>
  </si>
  <si>
    <t>万泉乡荆村村委会</t>
  </si>
  <si>
    <t>万泉乡云顶村村委会</t>
  </si>
  <si>
    <t>万泉乡北里村委会</t>
  </si>
  <si>
    <t>西村乡徐家庄村委会</t>
  </si>
  <si>
    <t>西村乡望嘱村委会</t>
  </si>
  <si>
    <t>西村乡庄利村委会</t>
  </si>
  <si>
    <t>西村乡刘和村委会</t>
  </si>
  <si>
    <t>裴庄镇集贤日间照料中心</t>
  </si>
  <si>
    <t>裴庄镇西效和村日间照料中心</t>
  </si>
  <si>
    <t>裴庄镇裴庄村委会</t>
  </si>
  <si>
    <t>裴庄镇西卫村委会</t>
  </si>
  <si>
    <t>裴庄镇西孙石村委会</t>
  </si>
  <si>
    <t>裴庄镇太和村委会</t>
  </si>
  <si>
    <t>裴庄镇上王信村委会</t>
  </si>
  <si>
    <t>裴庄镇南埝村委会</t>
  </si>
  <si>
    <t>裴庄镇南百祥村委会</t>
  </si>
  <si>
    <t>裴庄镇岔门口村委会</t>
  </si>
  <si>
    <t>裴庄镇北百祥日间照料中心</t>
  </si>
  <si>
    <t>荣河镇舒心公寓</t>
  </si>
  <si>
    <t>荣河镇沙石范村委会</t>
  </si>
  <si>
    <t>荣河镇兴和村村委会</t>
  </si>
  <si>
    <t>荣河镇宝井村村委会</t>
  </si>
  <si>
    <t>荣河镇庙前日间照料中心</t>
  </si>
  <si>
    <t>康馨养老中心</t>
  </si>
  <si>
    <t>里望乡西张村日间照料中心</t>
  </si>
  <si>
    <t>里望乡毋村日间照料中心</t>
  </si>
  <si>
    <t>里望乡上牛日间照料中心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</si>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</sst>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6"/>
      <color theme="1"/>
      <name val="宋体"/>
      <charset val="134"/>
    </font>
    <font>
      <b/>
      <sz val="14"/>
      <color theme="1"/>
      <name val="仿宋"/>
      <charset val="134"/>
    </font>
    <font>
      <sz val="11"/>
      <color theme="1"/>
      <name val="仿宋"/>
      <charset val="134"/>
    </font>
    <font>
      <sz val="11"/>
      <name val="仿宋"/>
      <charset val="134"/>
    </font>
    <font>
      <sz val="12"/>
      <color theme="1"/>
      <name val="仿宋"/>
      <charset val="134"/>
    </font>
    <font>
      <sz val="14"/>
      <color theme="1"/>
      <name val="仿宋"/>
      <charset val="134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Border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Border="1" applyAlignment="1">
      <alignment vertical="center"/>
    </xf>
    <xf numFmtId="0" fontId="0" fillId="0" borderId="0" xfId="0" applyFill="1">
      <alignment vertical="center"/>
    </xf>
    <xf numFmtId="0" fontId="0" fillId="0" borderId="0" xfId="0" applyFill="1" applyBorder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Border="1">
      <alignment vertical="center"/>
    </xf>
    <xf numFmtId="0" fontId="5" fillId="0" borderId="0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Alignment="1">
      <alignment vertical="center"/>
    </xf>
    <xf numFmtId="0" fontId="9" fillId="0" borderId="0" xfId="0" applyFont="1" applyFill="1">
      <alignment vertical="center"/>
    </xf>
    <xf numFmtId="0" fontId="7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0"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1" defaultTableStyle="TableStyleMedium2" defaultPivotStyle="PivotStylePreset2_Accent1">
    <tableStyle name="PivotStylePreset2_Accent1" table="0" count="10" xr9:uid="{267968C8-6FFD-4C36-ACC1-9EA1FD1885CA}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4"/>
  <sheetViews>
    <sheetView tabSelected="1" view="pageBreakPreview" zoomScaleNormal="100" workbookViewId="0">
      <selection activeCell="L5" sqref="L5"/>
    </sheetView>
  </sheetViews>
  <sheetFormatPr defaultColWidth="8.925" defaultRowHeight="14.25"/>
  <cols>
    <col min="1" max="1" width="7.425" style="3" customWidth="1"/>
    <col min="2" max="2" width="26.75" style="3" customWidth="1"/>
    <col min="3" max="3" width="11.125" style="3" customWidth="1"/>
    <col min="4" max="4" width="11.25" style="3" customWidth="1"/>
    <col min="5" max="7" width="10.875" style="3" customWidth="1"/>
    <col min="8" max="8" width="11.125" style="3" customWidth="1"/>
    <col min="9" max="9" width="11.625" style="3" customWidth="1"/>
    <col min="10" max="10" width="8.925" style="4"/>
    <col min="11" max="16384" width="8.925" style="3"/>
  </cols>
  <sheetData>
    <row r="1" ht="57" customHeight="1" spans="1:9">
      <c r="A1" s="5" t="s">
        <v>0</v>
      </c>
      <c r="B1" s="6"/>
      <c r="C1" s="6"/>
      <c r="D1" s="6"/>
      <c r="E1" s="6"/>
      <c r="F1" s="6"/>
      <c r="G1" s="6"/>
      <c r="H1" s="6"/>
      <c r="I1" s="6"/>
    </row>
    <row r="2" ht="30" customHeight="1" spans="1:9">
      <c r="A2" s="7" t="s">
        <v>1</v>
      </c>
      <c r="B2" s="7"/>
      <c r="C2" s="8" t="s">
        <v>2</v>
      </c>
      <c r="D2" s="8"/>
      <c r="E2" s="8"/>
      <c r="F2" s="8"/>
      <c r="G2" s="8"/>
      <c r="H2" s="8"/>
      <c r="I2" s="14"/>
    </row>
    <row r="3" s="1" customFormat="1" ht="83" customHeight="1" spans="1:10">
      <c r="A3" s="9" t="s">
        <v>3</v>
      </c>
      <c r="B3" s="10" t="s">
        <v>4</v>
      </c>
      <c r="C3" s="10" t="s">
        <v>5</v>
      </c>
      <c r="D3" s="10" t="s">
        <v>6</v>
      </c>
      <c r="E3" s="10" t="s">
        <v>7</v>
      </c>
      <c r="F3" s="10" t="s">
        <v>8</v>
      </c>
      <c r="G3" s="10" t="s">
        <v>9</v>
      </c>
      <c r="H3" s="10" t="s">
        <v>10</v>
      </c>
      <c r="I3" s="10" t="s">
        <v>11</v>
      </c>
      <c r="J3" s="15"/>
    </row>
    <row r="4" ht="31" customHeight="1" spans="1:10">
      <c r="A4" s="11">
        <f t="shared" ref="A4:A67" si="0">ROW()-3</f>
        <v>1</v>
      </c>
      <c r="B4" s="12" t="s">
        <v>12</v>
      </c>
      <c r="C4" s="12">
        <f>2</f>
        <v>2</v>
      </c>
      <c r="D4" s="12">
        <v>2</v>
      </c>
      <c r="E4" s="12">
        <v>2</v>
      </c>
      <c r="F4" s="12">
        <v>2</v>
      </c>
      <c r="G4" s="12">
        <v>70</v>
      </c>
      <c r="H4" s="12">
        <f>(C4+D4+E4+F4)*G4</f>
        <v>560</v>
      </c>
      <c r="I4" s="12"/>
      <c r="J4" s="16"/>
    </row>
    <row r="5" ht="25" customHeight="1" spans="1:10">
      <c r="A5" s="11">
        <f t="shared" si="0"/>
        <v>2</v>
      </c>
      <c r="B5" s="12" t="s">
        <v>13</v>
      </c>
      <c r="C5" s="12">
        <v>1</v>
      </c>
      <c r="D5" s="12">
        <v>1</v>
      </c>
      <c r="E5" s="12">
        <v>1</v>
      </c>
      <c r="F5" s="12">
        <v>1</v>
      </c>
      <c r="G5" s="12">
        <v>70</v>
      </c>
      <c r="H5" s="12">
        <f t="shared" ref="H5:H50" si="1">(C5+D5+E5+F5)*G5</f>
        <v>280</v>
      </c>
      <c r="I5" s="12"/>
      <c r="J5" s="16"/>
    </row>
    <row r="6" ht="25" customHeight="1" spans="1:10">
      <c r="A6" s="11">
        <f t="shared" si="0"/>
        <v>3</v>
      </c>
      <c r="B6" s="12" t="s">
        <v>14</v>
      </c>
      <c r="C6" s="12">
        <v>3</v>
      </c>
      <c r="D6" s="12">
        <v>3</v>
      </c>
      <c r="E6" s="12">
        <v>3</v>
      </c>
      <c r="F6" s="12">
        <v>3</v>
      </c>
      <c r="G6" s="12">
        <v>70</v>
      </c>
      <c r="H6" s="12">
        <f t="shared" si="1"/>
        <v>840</v>
      </c>
      <c r="I6" s="12"/>
      <c r="J6" s="16"/>
    </row>
    <row r="7" ht="25" customHeight="1" spans="1:10">
      <c r="A7" s="11">
        <f t="shared" si="0"/>
        <v>4</v>
      </c>
      <c r="B7" s="12" t="s">
        <v>15</v>
      </c>
      <c r="C7" s="12">
        <v>1</v>
      </c>
      <c r="D7" s="12">
        <f t="shared" ref="D7:F7" si="2">1+1</f>
        <v>2</v>
      </c>
      <c r="E7" s="12">
        <f t="shared" si="2"/>
        <v>2</v>
      </c>
      <c r="F7" s="12">
        <f t="shared" si="2"/>
        <v>2</v>
      </c>
      <c r="G7" s="12">
        <v>70</v>
      </c>
      <c r="H7" s="12">
        <f t="shared" si="1"/>
        <v>490</v>
      </c>
      <c r="I7" s="12"/>
      <c r="J7" s="16"/>
    </row>
    <row r="8" ht="25" customHeight="1" spans="1:10">
      <c r="A8" s="11">
        <f t="shared" si="0"/>
        <v>5</v>
      </c>
      <c r="B8" s="12" t="s">
        <v>16</v>
      </c>
      <c r="C8" s="12">
        <v>2</v>
      </c>
      <c r="D8" s="12">
        <v>2</v>
      </c>
      <c r="E8" s="12">
        <v>2</v>
      </c>
      <c r="F8" s="12">
        <v>2</v>
      </c>
      <c r="G8" s="12">
        <v>70</v>
      </c>
      <c r="H8" s="12">
        <f t="shared" si="1"/>
        <v>560</v>
      </c>
      <c r="I8" s="12"/>
      <c r="J8" s="16"/>
    </row>
    <row r="9" ht="25" customHeight="1" spans="1:10">
      <c r="A9" s="11">
        <f t="shared" si="0"/>
        <v>6</v>
      </c>
      <c r="B9" s="12" t="s">
        <v>17</v>
      </c>
      <c r="C9" s="12">
        <v>3</v>
      </c>
      <c r="D9" s="12">
        <v>3</v>
      </c>
      <c r="E9" s="12">
        <v>3</v>
      </c>
      <c r="F9" s="12">
        <v>3</v>
      </c>
      <c r="G9" s="12">
        <v>70</v>
      </c>
      <c r="H9" s="12">
        <f t="shared" si="1"/>
        <v>840</v>
      </c>
      <c r="I9" s="12"/>
      <c r="J9" s="16"/>
    </row>
    <row r="10" ht="25" customHeight="1" spans="1:10">
      <c r="A10" s="11">
        <f t="shared" si="0"/>
        <v>7</v>
      </c>
      <c r="B10" s="12" t="s">
        <v>18</v>
      </c>
      <c r="C10" s="12">
        <v>3</v>
      </c>
      <c r="D10" s="12">
        <v>3</v>
      </c>
      <c r="E10" s="12">
        <v>3</v>
      </c>
      <c r="F10" s="12">
        <v>3</v>
      </c>
      <c r="G10" s="12">
        <v>70</v>
      </c>
      <c r="H10" s="12">
        <f t="shared" si="1"/>
        <v>840</v>
      </c>
      <c r="I10" s="12"/>
      <c r="J10" s="16"/>
    </row>
    <row r="11" ht="25" customHeight="1" spans="1:10">
      <c r="A11" s="11">
        <f t="shared" si="0"/>
        <v>8</v>
      </c>
      <c r="B11" s="12" t="s">
        <v>19</v>
      </c>
      <c r="C11" s="12">
        <v>5</v>
      </c>
      <c r="D11" s="12">
        <v>5</v>
      </c>
      <c r="E11" s="12">
        <v>5</v>
      </c>
      <c r="F11" s="12">
        <v>5</v>
      </c>
      <c r="G11" s="12">
        <v>70</v>
      </c>
      <c r="H11" s="12">
        <f t="shared" si="1"/>
        <v>1400</v>
      </c>
      <c r="I11" s="12"/>
      <c r="J11" s="16"/>
    </row>
    <row r="12" ht="25" customHeight="1" spans="1:10">
      <c r="A12" s="11">
        <f t="shared" si="0"/>
        <v>9</v>
      </c>
      <c r="B12" s="12" t="s">
        <v>20</v>
      </c>
      <c r="C12" s="12">
        <v>1</v>
      </c>
      <c r="D12" s="12">
        <v>1</v>
      </c>
      <c r="E12" s="12">
        <v>1</v>
      </c>
      <c r="F12" s="12">
        <v>1</v>
      </c>
      <c r="G12" s="12">
        <v>70</v>
      </c>
      <c r="H12" s="12">
        <f t="shared" si="1"/>
        <v>280</v>
      </c>
      <c r="I12" s="12"/>
      <c r="J12" s="16"/>
    </row>
    <row r="13" ht="25" customHeight="1" spans="1:10">
      <c r="A13" s="11">
        <f t="shared" si="0"/>
        <v>10</v>
      </c>
      <c r="B13" s="12" t="s">
        <v>21</v>
      </c>
      <c r="C13" s="12">
        <v>1</v>
      </c>
      <c r="D13" s="12">
        <v>1</v>
      </c>
      <c r="E13" s="12">
        <v>1</v>
      </c>
      <c r="F13" s="12">
        <v>1</v>
      </c>
      <c r="G13" s="12">
        <v>70</v>
      </c>
      <c r="H13" s="12">
        <f t="shared" si="1"/>
        <v>280</v>
      </c>
      <c r="I13" s="12"/>
      <c r="J13" s="16"/>
    </row>
    <row r="14" ht="25" customHeight="1" spans="1:10">
      <c r="A14" s="11">
        <f t="shared" si="0"/>
        <v>11</v>
      </c>
      <c r="B14" s="12" t="s">
        <v>22</v>
      </c>
      <c r="C14" s="12">
        <v>1</v>
      </c>
      <c r="D14" s="12">
        <v>1</v>
      </c>
      <c r="E14" s="12">
        <v>1</v>
      </c>
      <c r="F14" s="12">
        <v>1</v>
      </c>
      <c r="G14" s="12">
        <v>70</v>
      </c>
      <c r="H14" s="12">
        <f t="shared" si="1"/>
        <v>280</v>
      </c>
      <c r="I14" s="12"/>
      <c r="J14" s="16"/>
    </row>
    <row r="15" ht="25" customHeight="1" spans="1:10">
      <c r="A15" s="11">
        <f t="shared" si="0"/>
        <v>12</v>
      </c>
      <c r="B15" s="12" t="s">
        <v>23</v>
      </c>
      <c r="C15" s="12">
        <f>1+5+1</f>
        <v>7</v>
      </c>
      <c r="D15" s="12">
        <v>7</v>
      </c>
      <c r="E15" s="12">
        <v>7</v>
      </c>
      <c r="F15" s="12">
        <v>7</v>
      </c>
      <c r="G15" s="12">
        <v>70</v>
      </c>
      <c r="H15" s="12">
        <f t="shared" si="1"/>
        <v>1960</v>
      </c>
      <c r="I15" s="12"/>
      <c r="J15" s="16"/>
    </row>
    <row r="16" ht="25" customHeight="1" spans="1:10">
      <c r="A16" s="11">
        <f t="shared" si="0"/>
        <v>13</v>
      </c>
      <c r="B16" s="12" t="s">
        <v>24</v>
      </c>
      <c r="C16" s="12">
        <f>5</f>
        <v>5</v>
      </c>
      <c r="D16" s="12">
        <v>5</v>
      </c>
      <c r="E16" s="12">
        <v>6</v>
      </c>
      <c r="F16" s="12">
        <v>5</v>
      </c>
      <c r="G16" s="12">
        <v>70</v>
      </c>
      <c r="H16" s="12">
        <f t="shared" si="1"/>
        <v>1470</v>
      </c>
      <c r="I16" s="12"/>
      <c r="J16" s="16"/>
    </row>
    <row r="17" ht="25" customHeight="1" spans="1:10">
      <c r="A17" s="11">
        <f t="shared" si="0"/>
        <v>14</v>
      </c>
      <c r="B17" s="12" t="s">
        <v>25</v>
      </c>
      <c r="C17" s="12">
        <f t="shared" ref="C17:F17" si="3">1</f>
        <v>1</v>
      </c>
      <c r="D17" s="12">
        <f t="shared" si="3"/>
        <v>1</v>
      </c>
      <c r="E17" s="12">
        <f t="shared" si="3"/>
        <v>1</v>
      </c>
      <c r="F17" s="12">
        <f t="shared" si="3"/>
        <v>1</v>
      </c>
      <c r="G17" s="12">
        <v>70</v>
      </c>
      <c r="H17" s="12">
        <f t="shared" si="1"/>
        <v>280</v>
      </c>
      <c r="I17" s="12"/>
      <c r="J17" s="16"/>
    </row>
    <row r="18" ht="25" customHeight="1" spans="1:10">
      <c r="A18" s="11">
        <f t="shared" si="0"/>
        <v>15</v>
      </c>
      <c r="B18" s="12" t="s">
        <v>26</v>
      </c>
      <c r="C18" s="12">
        <v>1</v>
      </c>
      <c r="D18" s="12">
        <f t="shared" ref="D18:D21" si="4">0</f>
        <v>0</v>
      </c>
      <c r="E18" s="12">
        <f t="shared" ref="E18:E21" si="5">0</f>
        <v>0</v>
      </c>
      <c r="F18" s="12">
        <v>1</v>
      </c>
      <c r="G18" s="12">
        <v>70</v>
      </c>
      <c r="H18" s="12">
        <f t="shared" si="1"/>
        <v>140</v>
      </c>
      <c r="I18" s="12"/>
      <c r="J18" s="16"/>
    </row>
    <row r="19" ht="25" customHeight="1" spans="1:10">
      <c r="A19" s="11">
        <f t="shared" si="0"/>
        <v>16</v>
      </c>
      <c r="B19" s="12" t="s">
        <v>27</v>
      </c>
      <c r="C19" s="12">
        <v>3</v>
      </c>
      <c r="D19" s="12">
        <f>3</f>
        <v>3</v>
      </c>
      <c r="E19" s="12">
        <f>3</f>
        <v>3</v>
      </c>
      <c r="F19" s="12">
        <v>1</v>
      </c>
      <c r="G19" s="12">
        <v>70</v>
      </c>
      <c r="H19" s="12">
        <f t="shared" si="1"/>
        <v>700</v>
      </c>
      <c r="I19" s="12"/>
      <c r="J19" s="16"/>
    </row>
    <row r="20" ht="25" customHeight="1" spans="1:10">
      <c r="A20" s="11">
        <f t="shared" si="0"/>
        <v>17</v>
      </c>
      <c r="B20" s="12" t="s">
        <v>28</v>
      </c>
      <c r="C20" s="12">
        <v>2</v>
      </c>
      <c r="D20" s="12">
        <f t="shared" si="4"/>
        <v>0</v>
      </c>
      <c r="E20" s="12">
        <f t="shared" si="5"/>
        <v>0</v>
      </c>
      <c r="F20" s="12">
        <f>0</f>
        <v>0</v>
      </c>
      <c r="G20" s="12">
        <v>70</v>
      </c>
      <c r="H20" s="12">
        <f t="shared" si="1"/>
        <v>140</v>
      </c>
      <c r="I20" s="12"/>
      <c r="J20" s="16"/>
    </row>
    <row r="21" ht="25" customHeight="1" spans="1:10">
      <c r="A21" s="11">
        <f t="shared" si="0"/>
        <v>18</v>
      </c>
      <c r="B21" s="12" t="s">
        <v>29</v>
      </c>
      <c r="C21" s="12">
        <v>1</v>
      </c>
      <c r="D21" s="12">
        <f t="shared" si="4"/>
        <v>0</v>
      </c>
      <c r="E21" s="12">
        <f t="shared" si="5"/>
        <v>0</v>
      </c>
      <c r="F21" s="12">
        <v>1</v>
      </c>
      <c r="G21" s="12">
        <v>70</v>
      </c>
      <c r="H21" s="12">
        <f t="shared" si="1"/>
        <v>140</v>
      </c>
      <c r="I21" s="12"/>
      <c r="J21" s="16"/>
    </row>
    <row r="22" ht="25" customHeight="1" spans="1:10">
      <c r="A22" s="11">
        <f t="shared" si="0"/>
        <v>19</v>
      </c>
      <c r="B22" s="12" t="s">
        <v>30</v>
      </c>
      <c r="C22" s="12">
        <v>1</v>
      </c>
      <c r="D22" s="12">
        <f>1</f>
        <v>1</v>
      </c>
      <c r="E22" s="12">
        <v>0</v>
      </c>
      <c r="F22" s="12">
        <v>0</v>
      </c>
      <c r="G22" s="12">
        <v>70</v>
      </c>
      <c r="H22" s="12">
        <f t="shared" si="1"/>
        <v>140</v>
      </c>
      <c r="I22" s="12"/>
      <c r="J22" s="16"/>
    </row>
    <row r="23" ht="25" customHeight="1" spans="1:10">
      <c r="A23" s="11">
        <f t="shared" si="0"/>
        <v>20</v>
      </c>
      <c r="B23" s="12" t="s">
        <v>31</v>
      </c>
      <c r="C23" s="12">
        <f t="shared" ref="C23:F23" si="6">7</f>
        <v>7</v>
      </c>
      <c r="D23" s="12">
        <f t="shared" si="6"/>
        <v>7</v>
      </c>
      <c r="E23" s="13">
        <v>2</v>
      </c>
      <c r="F23" s="13">
        <v>2</v>
      </c>
      <c r="G23" s="12">
        <v>70</v>
      </c>
      <c r="H23" s="12">
        <f t="shared" si="1"/>
        <v>1260</v>
      </c>
      <c r="I23" s="12"/>
      <c r="J23" s="16"/>
    </row>
    <row r="24" ht="25" customHeight="1" spans="1:10">
      <c r="A24" s="11">
        <f t="shared" si="0"/>
        <v>21</v>
      </c>
      <c r="B24" s="12" t="s">
        <v>32</v>
      </c>
      <c r="C24" s="12">
        <v>4</v>
      </c>
      <c r="D24" s="12">
        <f t="shared" ref="D24:F24" si="7">4</f>
        <v>4</v>
      </c>
      <c r="E24" s="12">
        <f t="shared" si="7"/>
        <v>4</v>
      </c>
      <c r="F24" s="12">
        <v>0</v>
      </c>
      <c r="G24" s="12">
        <v>70</v>
      </c>
      <c r="H24" s="12">
        <f t="shared" si="1"/>
        <v>840</v>
      </c>
      <c r="I24" s="12"/>
      <c r="J24" s="16"/>
    </row>
    <row r="25" ht="25" customHeight="1" spans="1:10">
      <c r="A25" s="11">
        <f t="shared" si="0"/>
        <v>22</v>
      </c>
      <c r="B25" s="12" t="s">
        <v>33</v>
      </c>
      <c r="C25" s="12">
        <v>2</v>
      </c>
      <c r="D25" s="12">
        <f>0</f>
        <v>0</v>
      </c>
      <c r="E25" s="12">
        <f>0</f>
        <v>0</v>
      </c>
      <c r="F25" s="12">
        <v>2</v>
      </c>
      <c r="G25" s="12">
        <v>70</v>
      </c>
      <c r="H25" s="12">
        <f t="shared" si="1"/>
        <v>280</v>
      </c>
      <c r="I25" s="12"/>
      <c r="J25" s="16"/>
    </row>
    <row r="26" ht="25" customHeight="1" spans="1:10">
      <c r="A26" s="11">
        <f t="shared" si="0"/>
        <v>23</v>
      </c>
      <c r="B26" s="12" t="s">
        <v>34</v>
      </c>
      <c r="C26" s="12">
        <v>2</v>
      </c>
      <c r="D26" s="12">
        <f t="shared" ref="D26:F26" si="8">0</f>
        <v>0</v>
      </c>
      <c r="E26" s="12">
        <f t="shared" si="8"/>
        <v>0</v>
      </c>
      <c r="F26" s="12">
        <f t="shared" si="8"/>
        <v>0</v>
      </c>
      <c r="G26" s="12">
        <v>70</v>
      </c>
      <c r="H26" s="12">
        <f t="shared" si="1"/>
        <v>140</v>
      </c>
      <c r="I26" s="12"/>
      <c r="J26" s="16"/>
    </row>
    <row r="27" ht="25" customHeight="1" spans="1:10">
      <c r="A27" s="11">
        <f t="shared" si="0"/>
        <v>24</v>
      </c>
      <c r="B27" s="12" t="s">
        <v>35</v>
      </c>
      <c r="C27" s="12">
        <v>2</v>
      </c>
      <c r="D27" s="12">
        <f t="shared" ref="D27:D30" si="9">2</f>
        <v>2</v>
      </c>
      <c r="E27" s="12">
        <f>2</f>
        <v>2</v>
      </c>
      <c r="F27" s="12">
        <f>2</f>
        <v>2</v>
      </c>
      <c r="G27" s="12">
        <v>70</v>
      </c>
      <c r="H27" s="12">
        <f t="shared" si="1"/>
        <v>560</v>
      </c>
      <c r="I27" s="12"/>
      <c r="J27" s="16"/>
    </row>
    <row r="28" ht="25" customHeight="1" spans="1:10">
      <c r="A28" s="11">
        <f t="shared" si="0"/>
        <v>25</v>
      </c>
      <c r="B28" s="12" t="s">
        <v>36</v>
      </c>
      <c r="C28" s="12">
        <v>2</v>
      </c>
      <c r="D28" s="12">
        <f t="shared" si="9"/>
        <v>2</v>
      </c>
      <c r="E28" s="12">
        <v>2</v>
      </c>
      <c r="F28" s="12">
        <v>2</v>
      </c>
      <c r="G28" s="12">
        <v>70</v>
      </c>
      <c r="H28" s="12">
        <f t="shared" si="1"/>
        <v>560</v>
      </c>
      <c r="I28" s="12"/>
      <c r="J28" s="16"/>
    </row>
    <row r="29" ht="25" customHeight="1" spans="1:10">
      <c r="A29" s="11">
        <f t="shared" si="0"/>
        <v>26</v>
      </c>
      <c r="B29" s="12" t="s">
        <v>37</v>
      </c>
      <c r="C29" s="12">
        <v>3</v>
      </c>
      <c r="D29" s="12">
        <f t="shared" ref="D29:F29" si="10">3</f>
        <v>3</v>
      </c>
      <c r="E29" s="12">
        <f t="shared" si="10"/>
        <v>3</v>
      </c>
      <c r="F29" s="12">
        <f t="shared" si="10"/>
        <v>3</v>
      </c>
      <c r="G29" s="12">
        <v>70</v>
      </c>
      <c r="H29" s="12">
        <f t="shared" si="1"/>
        <v>840</v>
      </c>
      <c r="I29" s="12"/>
      <c r="J29" s="16"/>
    </row>
    <row r="30" ht="25" customHeight="1" spans="1:10">
      <c r="A30" s="11">
        <f t="shared" si="0"/>
        <v>27</v>
      </c>
      <c r="B30" s="12" t="s">
        <v>38</v>
      </c>
      <c r="C30" s="12">
        <v>1</v>
      </c>
      <c r="D30" s="12">
        <f t="shared" si="9"/>
        <v>2</v>
      </c>
      <c r="E30" s="12">
        <f>2</f>
        <v>2</v>
      </c>
      <c r="F30" s="12">
        <f>2</f>
        <v>2</v>
      </c>
      <c r="G30" s="12">
        <v>70</v>
      </c>
      <c r="H30" s="12">
        <f t="shared" si="1"/>
        <v>490</v>
      </c>
      <c r="I30" s="12"/>
      <c r="J30" s="16"/>
    </row>
    <row r="31" ht="25" customHeight="1" spans="1:10">
      <c r="A31" s="11">
        <f t="shared" si="0"/>
        <v>28</v>
      </c>
      <c r="B31" s="12" t="s">
        <v>39</v>
      </c>
      <c r="C31" s="12">
        <v>1</v>
      </c>
      <c r="D31" s="12">
        <f t="shared" ref="D31:D36" si="11">1</f>
        <v>1</v>
      </c>
      <c r="E31" s="12">
        <f t="shared" ref="E31:E36" si="12">1</f>
        <v>1</v>
      </c>
      <c r="F31" s="12">
        <f t="shared" ref="F31:F36" si="13">1</f>
        <v>1</v>
      </c>
      <c r="G31" s="12">
        <v>70</v>
      </c>
      <c r="H31" s="12">
        <f t="shared" si="1"/>
        <v>280</v>
      </c>
      <c r="I31" s="12"/>
      <c r="J31" s="16"/>
    </row>
    <row r="32" ht="25" customHeight="1" spans="1:10">
      <c r="A32" s="11">
        <f t="shared" si="0"/>
        <v>29</v>
      </c>
      <c r="B32" s="12" t="s">
        <v>40</v>
      </c>
      <c r="C32" s="12">
        <v>1</v>
      </c>
      <c r="D32" s="12">
        <f t="shared" si="11"/>
        <v>1</v>
      </c>
      <c r="E32" s="12">
        <f t="shared" si="12"/>
        <v>1</v>
      </c>
      <c r="F32" s="12">
        <f t="shared" si="13"/>
        <v>1</v>
      </c>
      <c r="G32" s="12">
        <v>70</v>
      </c>
      <c r="H32" s="12">
        <f t="shared" si="1"/>
        <v>280</v>
      </c>
      <c r="I32" s="12"/>
      <c r="J32" s="16"/>
    </row>
    <row r="33" ht="25" customHeight="1" spans="1:10">
      <c r="A33" s="11">
        <f t="shared" si="0"/>
        <v>30</v>
      </c>
      <c r="B33" s="12" t="s">
        <v>41</v>
      </c>
      <c r="C33" s="12">
        <v>1</v>
      </c>
      <c r="D33" s="12">
        <f t="shared" si="11"/>
        <v>1</v>
      </c>
      <c r="E33" s="12">
        <f t="shared" si="12"/>
        <v>1</v>
      </c>
      <c r="F33" s="12">
        <f t="shared" si="13"/>
        <v>1</v>
      </c>
      <c r="G33" s="12">
        <v>70</v>
      </c>
      <c r="H33" s="12">
        <f t="shared" si="1"/>
        <v>280</v>
      </c>
      <c r="I33" s="12"/>
      <c r="J33" s="16"/>
    </row>
    <row r="34" ht="25" customHeight="1" spans="1:10">
      <c r="A34" s="11">
        <f t="shared" si="0"/>
        <v>31</v>
      </c>
      <c r="B34" s="12" t="s">
        <v>42</v>
      </c>
      <c r="C34" s="12">
        <v>1</v>
      </c>
      <c r="D34" s="12">
        <f t="shared" si="11"/>
        <v>1</v>
      </c>
      <c r="E34" s="12">
        <f t="shared" si="12"/>
        <v>1</v>
      </c>
      <c r="F34" s="12">
        <f t="shared" si="13"/>
        <v>1</v>
      </c>
      <c r="G34" s="12">
        <v>70</v>
      </c>
      <c r="H34" s="12">
        <f t="shared" si="1"/>
        <v>280</v>
      </c>
      <c r="I34" s="12"/>
      <c r="J34" s="16"/>
    </row>
    <row r="35" ht="25" customHeight="1" spans="1:10">
      <c r="A35" s="11">
        <f t="shared" si="0"/>
        <v>32</v>
      </c>
      <c r="B35" s="12" t="s">
        <v>43</v>
      </c>
      <c r="C35" s="12">
        <v>1</v>
      </c>
      <c r="D35" s="12">
        <f t="shared" si="11"/>
        <v>1</v>
      </c>
      <c r="E35" s="12">
        <f t="shared" si="12"/>
        <v>1</v>
      </c>
      <c r="F35" s="12">
        <f t="shared" si="13"/>
        <v>1</v>
      </c>
      <c r="G35" s="12">
        <v>70</v>
      </c>
      <c r="H35" s="12">
        <f t="shared" si="1"/>
        <v>280</v>
      </c>
      <c r="I35" s="12"/>
      <c r="J35" s="16"/>
    </row>
    <row r="36" ht="25" customHeight="1" spans="1:10">
      <c r="A36" s="11">
        <f t="shared" si="0"/>
        <v>33</v>
      </c>
      <c r="B36" s="12" t="s">
        <v>44</v>
      </c>
      <c r="C36" s="12">
        <v>1</v>
      </c>
      <c r="D36" s="12">
        <f t="shared" si="11"/>
        <v>1</v>
      </c>
      <c r="E36" s="12">
        <f t="shared" si="12"/>
        <v>1</v>
      </c>
      <c r="F36" s="12">
        <f t="shared" si="13"/>
        <v>1</v>
      </c>
      <c r="G36" s="12">
        <v>70</v>
      </c>
      <c r="H36" s="12">
        <f t="shared" si="1"/>
        <v>280</v>
      </c>
      <c r="I36" s="12"/>
      <c r="J36" s="16"/>
    </row>
    <row r="37" ht="25" customHeight="1" spans="1:10">
      <c r="A37" s="11">
        <f t="shared" si="0"/>
        <v>34</v>
      </c>
      <c r="B37" s="12" t="s">
        <v>45</v>
      </c>
      <c r="C37" s="12">
        <v>2</v>
      </c>
      <c r="D37" s="12">
        <f t="shared" ref="D37:F37" si="14">2</f>
        <v>2</v>
      </c>
      <c r="E37" s="12">
        <f t="shared" si="14"/>
        <v>2</v>
      </c>
      <c r="F37" s="12">
        <f t="shared" si="14"/>
        <v>2</v>
      </c>
      <c r="G37" s="12">
        <v>70</v>
      </c>
      <c r="H37" s="12">
        <f t="shared" si="1"/>
        <v>560</v>
      </c>
      <c r="I37" s="12"/>
      <c r="J37" s="16"/>
    </row>
    <row r="38" ht="25" customHeight="1" spans="1:10">
      <c r="A38" s="11">
        <f t="shared" si="0"/>
        <v>35</v>
      </c>
      <c r="B38" s="12" t="s">
        <v>46</v>
      </c>
      <c r="C38" s="12">
        <v>2</v>
      </c>
      <c r="D38" s="12">
        <f t="shared" ref="D38:F38" si="15">2</f>
        <v>2</v>
      </c>
      <c r="E38" s="12">
        <f t="shared" si="15"/>
        <v>2</v>
      </c>
      <c r="F38" s="12">
        <f t="shared" si="15"/>
        <v>2</v>
      </c>
      <c r="G38" s="12">
        <v>70</v>
      </c>
      <c r="H38" s="12">
        <f t="shared" si="1"/>
        <v>560</v>
      </c>
      <c r="I38" s="12"/>
      <c r="J38" s="16"/>
    </row>
    <row r="39" ht="25" customHeight="1" spans="1:10">
      <c r="A39" s="11">
        <f t="shared" si="0"/>
        <v>36</v>
      </c>
      <c r="B39" s="12" t="s">
        <v>47</v>
      </c>
      <c r="C39" s="12">
        <v>1</v>
      </c>
      <c r="D39" s="12">
        <f t="shared" ref="D39:D42" si="16">1</f>
        <v>1</v>
      </c>
      <c r="E39" s="12">
        <f t="shared" ref="E39:E42" si="17">1</f>
        <v>1</v>
      </c>
      <c r="F39" s="12">
        <f t="shared" ref="F39:F42" si="18">1</f>
        <v>1</v>
      </c>
      <c r="G39" s="12">
        <v>70</v>
      </c>
      <c r="H39" s="12">
        <f t="shared" si="1"/>
        <v>280</v>
      </c>
      <c r="I39" s="12"/>
      <c r="J39" s="16"/>
    </row>
    <row r="40" ht="25" customHeight="1" spans="1:10">
      <c r="A40" s="11">
        <f t="shared" si="0"/>
        <v>37</v>
      </c>
      <c r="B40" s="12" t="s">
        <v>48</v>
      </c>
      <c r="C40" s="12">
        <f t="shared" ref="C40:F40" si="19">1+1</f>
        <v>2</v>
      </c>
      <c r="D40" s="12">
        <f t="shared" si="19"/>
        <v>2</v>
      </c>
      <c r="E40" s="12">
        <f t="shared" si="19"/>
        <v>2</v>
      </c>
      <c r="F40" s="12">
        <f t="shared" si="19"/>
        <v>2</v>
      </c>
      <c r="G40" s="12">
        <v>70</v>
      </c>
      <c r="H40" s="12">
        <f t="shared" si="1"/>
        <v>560</v>
      </c>
      <c r="I40" s="12"/>
      <c r="J40" s="16"/>
    </row>
    <row r="41" ht="25" customHeight="1" spans="1:10">
      <c r="A41" s="11">
        <f t="shared" si="0"/>
        <v>38</v>
      </c>
      <c r="B41" s="12" t="s">
        <v>49</v>
      </c>
      <c r="C41" s="12">
        <v>1</v>
      </c>
      <c r="D41" s="12">
        <f t="shared" si="16"/>
        <v>1</v>
      </c>
      <c r="E41" s="12">
        <f t="shared" si="17"/>
        <v>1</v>
      </c>
      <c r="F41" s="12">
        <f t="shared" si="18"/>
        <v>1</v>
      </c>
      <c r="G41" s="12">
        <v>70</v>
      </c>
      <c r="H41" s="12">
        <f t="shared" si="1"/>
        <v>280</v>
      </c>
      <c r="I41" s="12"/>
      <c r="J41" s="16"/>
    </row>
    <row r="42" ht="25" customHeight="1" spans="1:10">
      <c r="A42" s="11">
        <f t="shared" si="0"/>
        <v>39</v>
      </c>
      <c r="B42" s="12" t="s">
        <v>50</v>
      </c>
      <c r="C42" s="12">
        <v>1</v>
      </c>
      <c r="D42" s="12">
        <f t="shared" si="16"/>
        <v>1</v>
      </c>
      <c r="E42" s="12">
        <f t="shared" si="17"/>
        <v>1</v>
      </c>
      <c r="F42" s="12">
        <f t="shared" si="18"/>
        <v>1</v>
      </c>
      <c r="G42" s="12">
        <v>70</v>
      </c>
      <c r="H42" s="12">
        <f t="shared" si="1"/>
        <v>280</v>
      </c>
      <c r="I42" s="12"/>
      <c r="J42" s="16"/>
    </row>
    <row r="43" ht="25" customHeight="1" spans="1:10">
      <c r="A43" s="11">
        <f t="shared" si="0"/>
        <v>40</v>
      </c>
      <c r="B43" s="12" t="s">
        <v>51</v>
      </c>
      <c r="C43" s="12">
        <v>3</v>
      </c>
      <c r="D43" s="12">
        <f t="shared" ref="D43:F43" si="20">3</f>
        <v>3</v>
      </c>
      <c r="E43" s="12">
        <f t="shared" si="20"/>
        <v>3</v>
      </c>
      <c r="F43" s="12">
        <f t="shared" si="20"/>
        <v>3</v>
      </c>
      <c r="G43" s="12">
        <v>70</v>
      </c>
      <c r="H43" s="12">
        <f t="shared" si="1"/>
        <v>840</v>
      </c>
      <c r="I43" s="12"/>
      <c r="J43" s="16"/>
    </row>
    <row r="44" ht="25" customHeight="1" spans="1:10">
      <c r="A44" s="11">
        <f t="shared" si="0"/>
        <v>41</v>
      </c>
      <c r="B44" s="12" t="s">
        <v>52</v>
      </c>
      <c r="C44" s="12">
        <v>3</v>
      </c>
      <c r="D44" s="12">
        <f t="shared" ref="D44:F44" si="21">3</f>
        <v>3</v>
      </c>
      <c r="E44" s="12">
        <f t="shared" si="21"/>
        <v>3</v>
      </c>
      <c r="F44" s="12">
        <f t="shared" si="21"/>
        <v>3</v>
      </c>
      <c r="G44" s="12">
        <v>70</v>
      </c>
      <c r="H44" s="12">
        <f t="shared" si="1"/>
        <v>840</v>
      </c>
      <c r="I44" s="12"/>
      <c r="J44" s="16"/>
    </row>
    <row r="45" ht="25" customHeight="1" spans="1:10">
      <c r="A45" s="11">
        <f t="shared" si="0"/>
        <v>42</v>
      </c>
      <c r="B45" s="12" t="s">
        <v>53</v>
      </c>
      <c r="C45" s="12">
        <v>1</v>
      </c>
      <c r="D45" s="12">
        <f t="shared" ref="D45:F45" si="22">1</f>
        <v>1</v>
      </c>
      <c r="E45" s="12">
        <f t="shared" si="22"/>
        <v>1</v>
      </c>
      <c r="F45" s="12">
        <f t="shared" si="22"/>
        <v>1</v>
      </c>
      <c r="G45" s="12">
        <v>70</v>
      </c>
      <c r="H45" s="12">
        <f t="shared" si="1"/>
        <v>280</v>
      </c>
      <c r="I45" s="12"/>
      <c r="J45" s="16"/>
    </row>
    <row r="46" ht="25" customHeight="1" spans="1:10">
      <c r="A46" s="11">
        <f t="shared" si="0"/>
        <v>43</v>
      </c>
      <c r="B46" s="12" t="s">
        <v>54</v>
      </c>
      <c r="C46" s="12">
        <v>1</v>
      </c>
      <c r="D46" s="12">
        <f t="shared" ref="D46:F46" si="23">1</f>
        <v>1</v>
      </c>
      <c r="E46" s="12">
        <f t="shared" si="23"/>
        <v>1</v>
      </c>
      <c r="F46" s="12">
        <f t="shared" si="23"/>
        <v>1</v>
      </c>
      <c r="G46" s="12">
        <v>70</v>
      </c>
      <c r="H46" s="12">
        <f t="shared" si="1"/>
        <v>280</v>
      </c>
      <c r="I46" s="12"/>
      <c r="J46" s="16"/>
    </row>
    <row r="47" ht="25" customHeight="1" spans="1:10">
      <c r="A47" s="11">
        <f t="shared" si="0"/>
        <v>44</v>
      </c>
      <c r="B47" s="12" t="s">
        <v>55</v>
      </c>
      <c r="C47" s="12">
        <v>1</v>
      </c>
      <c r="D47" s="12">
        <v>1</v>
      </c>
      <c r="E47" s="12">
        <v>0</v>
      </c>
      <c r="F47" s="12">
        <v>0</v>
      </c>
      <c r="G47" s="12">
        <v>70</v>
      </c>
      <c r="H47" s="12">
        <f t="shared" si="1"/>
        <v>140</v>
      </c>
      <c r="I47" s="12"/>
      <c r="J47" s="16"/>
    </row>
    <row r="48" ht="25" customHeight="1" spans="1:10">
      <c r="A48" s="11">
        <f t="shared" si="0"/>
        <v>45</v>
      </c>
      <c r="B48" s="12" t="s">
        <v>56</v>
      </c>
      <c r="C48" s="12">
        <v>0</v>
      </c>
      <c r="D48" s="12">
        <f t="shared" ref="D48:F48" si="24">2</f>
        <v>2</v>
      </c>
      <c r="E48" s="12">
        <f t="shared" si="24"/>
        <v>2</v>
      </c>
      <c r="F48" s="12">
        <f t="shared" si="24"/>
        <v>2</v>
      </c>
      <c r="G48" s="12">
        <v>70</v>
      </c>
      <c r="H48" s="12">
        <f t="shared" si="1"/>
        <v>420</v>
      </c>
      <c r="I48" s="12"/>
      <c r="J48" s="16"/>
    </row>
    <row r="49" ht="25" customHeight="1" spans="1:10">
      <c r="A49" s="11">
        <f t="shared" si="0"/>
        <v>46</v>
      </c>
      <c r="B49" s="12" t="s">
        <v>57</v>
      </c>
      <c r="C49" s="12">
        <v>0</v>
      </c>
      <c r="D49" s="12">
        <v>0</v>
      </c>
      <c r="E49" s="12">
        <v>2</v>
      </c>
      <c r="F49" s="12">
        <v>2</v>
      </c>
      <c r="G49" s="12">
        <v>70</v>
      </c>
      <c r="H49" s="12">
        <f t="shared" si="1"/>
        <v>280</v>
      </c>
      <c r="I49" s="12"/>
      <c r="J49" s="16"/>
    </row>
    <row r="50" ht="25" customHeight="1" spans="1:10">
      <c r="A50" s="11">
        <f t="shared" si="0"/>
        <v>47</v>
      </c>
      <c r="B50" s="12" t="s">
        <v>58</v>
      </c>
      <c r="C50" s="12">
        <v>0</v>
      </c>
      <c r="D50" s="12">
        <v>0</v>
      </c>
      <c r="E50" s="12">
        <v>6</v>
      </c>
      <c r="F50" s="12">
        <v>6</v>
      </c>
      <c r="G50" s="12">
        <v>70</v>
      </c>
      <c r="H50" s="12">
        <f t="shared" si="1"/>
        <v>840</v>
      </c>
      <c r="I50" s="12"/>
      <c r="J50" s="16"/>
    </row>
    <row r="51" ht="25" customHeight="1" spans="1:10">
      <c r="A51" s="11">
        <v>48</v>
      </c>
      <c r="B51" s="12" t="s">
        <v>59</v>
      </c>
      <c r="C51" s="12">
        <v>0</v>
      </c>
      <c r="D51" s="12">
        <v>0</v>
      </c>
      <c r="E51" s="12">
        <v>0</v>
      </c>
      <c r="F51" s="12">
        <v>1</v>
      </c>
      <c r="G51" s="12">
        <v>70</v>
      </c>
      <c r="H51" s="12">
        <f t="shared" ref="H51:H78" si="25">(C51+D51+E51+F51)*G51</f>
        <v>70</v>
      </c>
      <c r="I51" s="12"/>
      <c r="J51" s="16"/>
    </row>
    <row r="52" ht="25" customHeight="1" spans="1:10">
      <c r="A52" s="11">
        <f>ROW()-3</f>
        <v>49</v>
      </c>
      <c r="B52" s="12" t="s">
        <v>60</v>
      </c>
      <c r="C52" s="12">
        <v>0</v>
      </c>
      <c r="D52" s="12">
        <v>1</v>
      </c>
      <c r="E52" s="12">
        <v>1</v>
      </c>
      <c r="F52" s="12">
        <v>1</v>
      </c>
      <c r="G52" s="12">
        <v>70</v>
      </c>
      <c r="H52" s="12">
        <f t="shared" si="25"/>
        <v>210</v>
      </c>
      <c r="I52" s="12"/>
      <c r="J52" s="16"/>
    </row>
    <row r="53" ht="25" customHeight="1" spans="1:10">
      <c r="A53" s="11">
        <f>ROW()-3</f>
        <v>50</v>
      </c>
      <c r="B53" s="12" t="s">
        <v>61</v>
      </c>
      <c r="C53" s="12">
        <f>1</f>
        <v>1</v>
      </c>
      <c r="D53" s="12">
        <v>1</v>
      </c>
      <c r="E53" s="12">
        <v>1</v>
      </c>
      <c r="F53" s="12">
        <v>1</v>
      </c>
      <c r="G53" s="12">
        <v>70</v>
      </c>
      <c r="H53" s="12">
        <f t="shared" si="25"/>
        <v>280</v>
      </c>
      <c r="I53" s="12"/>
      <c r="J53" s="16"/>
    </row>
    <row r="54" ht="25" customHeight="1" spans="1:10">
      <c r="A54" s="11">
        <f>ROW()-3</f>
        <v>51</v>
      </c>
      <c r="B54" s="12" t="s">
        <v>62</v>
      </c>
      <c r="C54" s="12">
        <v>1</v>
      </c>
      <c r="D54" s="12">
        <v>1</v>
      </c>
      <c r="E54" s="12">
        <v>1</v>
      </c>
      <c r="F54" s="12">
        <v>1</v>
      </c>
      <c r="G54" s="12">
        <v>70</v>
      </c>
      <c r="H54" s="12">
        <f t="shared" si="25"/>
        <v>280</v>
      </c>
      <c r="I54" s="12"/>
      <c r="J54" s="16"/>
    </row>
    <row r="55" ht="25" customHeight="1" spans="1:10">
      <c r="A55" s="11">
        <f>ROW()-3</f>
        <v>52</v>
      </c>
      <c r="B55" s="12" t="s">
        <v>63</v>
      </c>
      <c r="C55" s="12">
        <v>3</v>
      </c>
      <c r="D55" s="12">
        <v>3</v>
      </c>
      <c r="E55" s="12">
        <v>3</v>
      </c>
      <c r="F55" s="12">
        <v>3</v>
      </c>
      <c r="G55" s="12">
        <v>70</v>
      </c>
      <c r="H55" s="12">
        <f t="shared" si="25"/>
        <v>840</v>
      </c>
      <c r="I55" s="12"/>
      <c r="J55" s="16"/>
    </row>
    <row r="56" ht="25" customHeight="1" spans="1:10">
      <c r="A56" s="11">
        <f t="shared" ref="A55:A77" si="26">ROW()-3</f>
        <v>53</v>
      </c>
      <c r="B56" s="12" t="s">
        <v>64</v>
      </c>
      <c r="C56" s="12">
        <v>1</v>
      </c>
      <c r="D56" s="12">
        <f t="shared" ref="D56:D59" si="27">1</f>
        <v>1</v>
      </c>
      <c r="E56" s="12">
        <f t="shared" ref="E56:E59" si="28">1</f>
        <v>1</v>
      </c>
      <c r="F56" s="12">
        <f t="shared" ref="F56:F59" si="29">1</f>
        <v>1</v>
      </c>
      <c r="G56" s="12">
        <v>70</v>
      </c>
      <c r="H56" s="12">
        <f t="shared" si="25"/>
        <v>280</v>
      </c>
      <c r="I56" s="12"/>
      <c r="J56" s="16"/>
    </row>
    <row r="57" ht="25" customHeight="1" spans="1:10">
      <c r="A57" s="11">
        <f t="shared" si="26"/>
        <v>54</v>
      </c>
      <c r="B57" s="12" t="s">
        <v>65</v>
      </c>
      <c r="C57" s="12">
        <v>4</v>
      </c>
      <c r="D57" s="12">
        <f t="shared" ref="D57:F57" si="30">5</f>
        <v>5</v>
      </c>
      <c r="E57" s="12">
        <f t="shared" si="30"/>
        <v>5</v>
      </c>
      <c r="F57" s="12">
        <f t="shared" si="30"/>
        <v>5</v>
      </c>
      <c r="G57" s="12">
        <v>70</v>
      </c>
      <c r="H57" s="12">
        <f t="shared" si="25"/>
        <v>1330</v>
      </c>
      <c r="I57" s="12"/>
      <c r="J57" s="16"/>
    </row>
    <row r="58" ht="25" customHeight="1" spans="1:10">
      <c r="A58" s="11">
        <f t="shared" si="26"/>
        <v>55</v>
      </c>
      <c r="B58" s="12" t="s">
        <v>66</v>
      </c>
      <c r="C58" s="12">
        <v>1</v>
      </c>
      <c r="D58" s="12">
        <f t="shared" si="27"/>
        <v>1</v>
      </c>
      <c r="E58" s="12">
        <f t="shared" si="28"/>
        <v>1</v>
      </c>
      <c r="F58" s="12">
        <f t="shared" si="29"/>
        <v>1</v>
      </c>
      <c r="G58" s="12">
        <v>70</v>
      </c>
      <c r="H58" s="12">
        <f t="shared" si="25"/>
        <v>280</v>
      </c>
      <c r="I58" s="12"/>
      <c r="J58" s="16"/>
    </row>
    <row r="59" ht="25" customHeight="1" spans="1:10">
      <c r="A59" s="11">
        <f t="shared" si="26"/>
        <v>56</v>
      </c>
      <c r="B59" s="12" t="s">
        <v>67</v>
      </c>
      <c r="C59" s="12">
        <v>1</v>
      </c>
      <c r="D59" s="12">
        <f t="shared" si="27"/>
        <v>1</v>
      </c>
      <c r="E59" s="12">
        <f t="shared" si="28"/>
        <v>1</v>
      </c>
      <c r="F59" s="12">
        <f t="shared" si="29"/>
        <v>1</v>
      </c>
      <c r="G59" s="12">
        <v>70</v>
      </c>
      <c r="H59" s="12">
        <f t="shared" si="25"/>
        <v>280</v>
      </c>
      <c r="I59" s="12"/>
      <c r="J59" s="16"/>
    </row>
    <row r="60" ht="25" customHeight="1" spans="1:10">
      <c r="A60" s="11">
        <f t="shared" si="26"/>
        <v>57</v>
      </c>
      <c r="B60" s="12" t="s">
        <v>68</v>
      </c>
      <c r="C60" s="12">
        <v>5</v>
      </c>
      <c r="D60" s="12">
        <f t="shared" ref="D60:F60" si="31">5</f>
        <v>5</v>
      </c>
      <c r="E60" s="12">
        <f t="shared" si="31"/>
        <v>5</v>
      </c>
      <c r="F60" s="12">
        <f t="shared" si="31"/>
        <v>5</v>
      </c>
      <c r="G60" s="12">
        <v>70</v>
      </c>
      <c r="H60" s="12">
        <f t="shared" si="25"/>
        <v>1400</v>
      </c>
      <c r="I60" s="12"/>
      <c r="J60" s="16"/>
    </row>
    <row r="61" ht="25" customHeight="1" spans="1:10">
      <c r="A61" s="11">
        <f t="shared" si="26"/>
        <v>58</v>
      </c>
      <c r="B61" s="12" t="s">
        <v>69</v>
      </c>
      <c r="C61" s="12">
        <v>1</v>
      </c>
      <c r="D61" s="12">
        <f t="shared" ref="D61:D66" si="32">1</f>
        <v>1</v>
      </c>
      <c r="E61" s="12">
        <f t="shared" ref="E61:E66" si="33">1</f>
        <v>1</v>
      </c>
      <c r="F61" s="12">
        <f t="shared" ref="F61:F66" si="34">1</f>
        <v>1</v>
      </c>
      <c r="G61" s="12">
        <v>70</v>
      </c>
      <c r="H61" s="12">
        <f t="shared" si="25"/>
        <v>280</v>
      </c>
      <c r="I61" s="12"/>
      <c r="J61" s="16"/>
    </row>
    <row r="62" ht="25" customHeight="1" spans="1:10">
      <c r="A62" s="11">
        <f t="shared" si="26"/>
        <v>59</v>
      </c>
      <c r="B62" s="12" t="s">
        <v>70</v>
      </c>
      <c r="C62" s="12">
        <v>1</v>
      </c>
      <c r="D62" s="12">
        <f t="shared" si="32"/>
        <v>1</v>
      </c>
      <c r="E62" s="12">
        <f t="shared" si="33"/>
        <v>1</v>
      </c>
      <c r="F62" s="12">
        <f t="shared" si="34"/>
        <v>1</v>
      </c>
      <c r="G62" s="12">
        <v>70</v>
      </c>
      <c r="H62" s="12">
        <f t="shared" si="25"/>
        <v>280</v>
      </c>
      <c r="I62" s="12"/>
      <c r="J62" s="16"/>
    </row>
    <row r="63" ht="25" customHeight="1" spans="1:10">
      <c r="A63" s="11">
        <f t="shared" si="26"/>
        <v>60</v>
      </c>
      <c r="B63" s="12" t="s">
        <v>71</v>
      </c>
      <c r="C63" s="12">
        <v>2</v>
      </c>
      <c r="D63" s="12">
        <f t="shared" ref="D63:F63" si="35">2</f>
        <v>2</v>
      </c>
      <c r="E63" s="12">
        <f t="shared" si="35"/>
        <v>2</v>
      </c>
      <c r="F63" s="12">
        <f t="shared" si="35"/>
        <v>2</v>
      </c>
      <c r="G63" s="12">
        <v>70</v>
      </c>
      <c r="H63" s="12">
        <f t="shared" si="25"/>
        <v>560</v>
      </c>
      <c r="I63" s="12"/>
      <c r="J63" s="16"/>
    </row>
    <row r="64" ht="25" customHeight="1" spans="1:10">
      <c r="A64" s="11">
        <f t="shared" si="26"/>
        <v>61</v>
      </c>
      <c r="B64" s="12" t="s">
        <v>72</v>
      </c>
      <c r="C64" s="12">
        <v>1</v>
      </c>
      <c r="D64" s="12">
        <f t="shared" ref="D64:F64" si="36">2</f>
        <v>2</v>
      </c>
      <c r="E64" s="12">
        <f t="shared" si="36"/>
        <v>2</v>
      </c>
      <c r="F64" s="12">
        <f t="shared" si="36"/>
        <v>2</v>
      </c>
      <c r="G64" s="12">
        <v>70</v>
      </c>
      <c r="H64" s="12">
        <f t="shared" si="25"/>
        <v>490</v>
      </c>
      <c r="I64" s="12"/>
      <c r="J64" s="16"/>
    </row>
    <row r="65" ht="25" customHeight="1" spans="1:10">
      <c r="A65" s="11">
        <f t="shared" si="26"/>
        <v>62</v>
      </c>
      <c r="B65" s="12" t="s">
        <v>73</v>
      </c>
      <c r="C65" s="12">
        <v>1</v>
      </c>
      <c r="D65" s="12">
        <f t="shared" si="32"/>
        <v>1</v>
      </c>
      <c r="E65" s="12">
        <f t="shared" si="33"/>
        <v>1</v>
      </c>
      <c r="F65" s="12">
        <f t="shared" si="34"/>
        <v>1</v>
      </c>
      <c r="G65" s="12">
        <v>70</v>
      </c>
      <c r="H65" s="12">
        <f t="shared" si="25"/>
        <v>280</v>
      </c>
      <c r="I65" s="12"/>
      <c r="J65" s="16"/>
    </row>
    <row r="66" ht="25" customHeight="1" spans="1:10">
      <c r="A66" s="11">
        <f t="shared" si="26"/>
        <v>63</v>
      </c>
      <c r="B66" s="12" t="s">
        <v>74</v>
      </c>
      <c r="C66" s="12">
        <v>1</v>
      </c>
      <c r="D66" s="12">
        <f t="shared" si="32"/>
        <v>1</v>
      </c>
      <c r="E66" s="12">
        <f t="shared" si="33"/>
        <v>1</v>
      </c>
      <c r="F66" s="12">
        <f t="shared" si="34"/>
        <v>1</v>
      </c>
      <c r="G66" s="12">
        <v>70</v>
      </c>
      <c r="H66" s="12">
        <f t="shared" si="25"/>
        <v>280</v>
      </c>
      <c r="I66" s="12"/>
      <c r="J66" s="16"/>
    </row>
    <row r="67" ht="25" customHeight="1" spans="1:10">
      <c r="A67" s="11">
        <f t="shared" si="26"/>
        <v>64</v>
      </c>
      <c r="B67" s="12" t="s">
        <v>75</v>
      </c>
      <c r="C67" s="12">
        <v>1</v>
      </c>
      <c r="D67" s="12">
        <v>1</v>
      </c>
      <c r="E67" s="12">
        <v>1</v>
      </c>
      <c r="F67" s="12">
        <v>1</v>
      </c>
      <c r="G67" s="12">
        <v>70</v>
      </c>
      <c r="H67" s="12">
        <f t="shared" si="25"/>
        <v>280</v>
      </c>
      <c r="I67" s="12"/>
      <c r="J67" s="16"/>
    </row>
    <row r="68" ht="25" customHeight="1" spans="1:10">
      <c r="A68" s="11">
        <f t="shared" si="26"/>
        <v>65</v>
      </c>
      <c r="B68" s="12" t="s">
        <v>76</v>
      </c>
      <c r="C68" s="12">
        <v>1</v>
      </c>
      <c r="D68" s="12">
        <v>1</v>
      </c>
      <c r="E68" s="12">
        <v>1</v>
      </c>
      <c r="F68" s="12">
        <v>1</v>
      </c>
      <c r="G68" s="12">
        <v>70</v>
      </c>
      <c r="H68" s="12">
        <f t="shared" si="25"/>
        <v>280</v>
      </c>
      <c r="I68" s="12"/>
      <c r="J68" s="16"/>
    </row>
    <row r="69" ht="25" customHeight="1" spans="1:10">
      <c r="A69" s="11">
        <f t="shared" si="26"/>
        <v>66</v>
      </c>
      <c r="B69" s="12" t="s">
        <v>77</v>
      </c>
      <c r="C69" s="12">
        <v>2</v>
      </c>
      <c r="D69" s="12">
        <v>2</v>
      </c>
      <c r="E69" s="12">
        <v>0</v>
      </c>
      <c r="F69" s="12">
        <v>0</v>
      </c>
      <c r="G69" s="12">
        <v>70</v>
      </c>
      <c r="H69" s="12">
        <f t="shared" si="25"/>
        <v>280</v>
      </c>
      <c r="I69" s="12"/>
      <c r="J69" s="16"/>
    </row>
    <row r="70" ht="25" customHeight="1" spans="1:10">
      <c r="A70" s="11">
        <f t="shared" si="26"/>
        <v>67</v>
      </c>
      <c r="B70" s="12" t="s">
        <v>78</v>
      </c>
      <c r="C70" s="12">
        <v>2</v>
      </c>
      <c r="D70" s="12">
        <v>2</v>
      </c>
      <c r="E70" s="12">
        <v>2</v>
      </c>
      <c r="F70" s="12">
        <v>2</v>
      </c>
      <c r="G70" s="12">
        <v>70</v>
      </c>
      <c r="H70" s="12">
        <f t="shared" si="25"/>
        <v>560</v>
      </c>
      <c r="I70" s="12"/>
      <c r="J70" s="16"/>
    </row>
    <row r="71" ht="25" customHeight="1" spans="1:10">
      <c r="A71" s="11">
        <f t="shared" si="26"/>
        <v>68</v>
      </c>
      <c r="B71" s="12" t="s">
        <v>79</v>
      </c>
      <c r="C71" s="12">
        <v>1</v>
      </c>
      <c r="D71" s="12">
        <v>1</v>
      </c>
      <c r="E71" s="12">
        <v>1</v>
      </c>
      <c r="F71" s="12">
        <v>1</v>
      </c>
      <c r="G71" s="12">
        <v>70</v>
      </c>
      <c r="H71" s="12">
        <f t="shared" si="25"/>
        <v>280</v>
      </c>
      <c r="I71" s="12"/>
      <c r="J71" s="16"/>
    </row>
    <row r="72" ht="25" customHeight="1" spans="1:10">
      <c r="A72" s="11">
        <f t="shared" si="26"/>
        <v>69</v>
      </c>
      <c r="B72" s="12" t="s">
        <v>80</v>
      </c>
      <c r="C72" s="12">
        <v>1</v>
      </c>
      <c r="D72" s="12">
        <v>1</v>
      </c>
      <c r="E72" s="12">
        <v>1</v>
      </c>
      <c r="F72" s="13">
        <v>1</v>
      </c>
      <c r="G72" s="12">
        <v>70</v>
      </c>
      <c r="H72" s="12">
        <f t="shared" si="25"/>
        <v>280</v>
      </c>
      <c r="I72" s="12"/>
      <c r="J72" s="16"/>
    </row>
    <row r="73" ht="25" customHeight="1" spans="1:10">
      <c r="A73" s="11">
        <f t="shared" si="26"/>
        <v>70</v>
      </c>
      <c r="B73" s="12" t="s">
        <v>81</v>
      </c>
      <c r="C73" s="12">
        <v>3</v>
      </c>
      <c r="D73" s="12">
        <v>3</v>
      </c>
      <c r="E73" s="12">
        <v>3</v>
      </c>
      <c r="F73" s="12">
        <v>3</v>
      </c>
      <c r="G73" s="12">
        <v>70</v>
      </c>
      <c r="H73" s="12">
        <f t="shared" si="25"/>
        <v>840</v>
      </c>
      <c r="I73" s="12"/>
      <c r="J73" s="16"/>
    </row>
    <row r="74" ht="25" customHeight="1" spans="1:10">
      <c r="A74" s="11">
        <f t="shared" si="26"/>
        <v>71</v>
      </c>
      <c r="B74" s="12" t="s">
        <v>82</v>
      </c>
      <c r="C74" s="12">
        <v>9</v>
      </c>
      <c r="D74" s="12">
        <v>9</v>
      </c>
      <c r="E74" s="12">
        <v>9</v>
      </c>
      <c r="F74" s="12">
        <v>8</v>
      </c>
      <c r="G74" s="12">
        <v>70</v>
      </c>
      <c r="H74" s="12">
        <f t="shared" si="25"/>
        <v>2450</v>
      </c>
      <c r="I74" s="12"/>
      <c r="J74" s="16"/>
    </row>
    <row r="75" ht="25" customHeight="1" spans="1:10">
      <c r="A75" s="11">
        <f t="shared" si="26"/>
        <v>72</v>
      </c>
      <c r="B75" s="12" t="s">
        <v>83</v>
      </c>
      <c r="C75" s="12">
        <v>3</v>
      </c>
      <c r="D75" s="12">
        <v>3</v>
      </c>
      <c r="E75" s="12">
        <v>3</v>
      </c>
      <c r="F75" s="12">
        <v>3</v>
      </c>
      <c r="G75" s="12">
        <v>70</v>
      </c>
      <c r="H75" s="12">
        <f t="shared" si="25"/>
        <v>840</v>
      </c>
      <c r="I75" s="12"/>
      <c r="J75" s="16"/>
    </row>
    <row r="76" ht="25" customHeight="1" spans="1:10">
      <c r="A76" s="11" t="s">
        <v>84</v>
      </c>
      <c r="B76" s="11"/>
      <c r="C76" s="17">
        <f>SUM(C4:C75)</f>
        <v>138</v>
      </c>
      <c r="D76" s="17">
        <f>SUM(D4:D75)</f>
        <v>137</v>
      </c>
      <c r="E76" s="17">
        <f>SUM(E4:E75)</f>
        <v>137</v>
      </c>
      <c r="F76" s="17">
        <f>SUM(F4:F75)</f>
        <v>134</v>
      </c>
      <c r="G76" s="17">
        <v>70</v>
      </c>
      <c r="H76" s="12">
        <f>SUM(H4:H75)</f>
        <v>38220</v>
      </c>
      <c r="I76" s="17"/>
      <c r="J76" s="21"/>
    </row>
    <row r="78" s="2" customFormat="1" ht="18.75" spans="2:9">
      <c r="B78" s="18"/>
      <c r="C78" s="18"/>
      <c r="D78" s="19"/>
      <c r="E78" s="3"/>
      <c r="F78" s="3"/>
      <c r="G78" s="3"/>
      <c r="H78" s="18"/>
      <c r="I78" s="3"/>
    </row>
    <row r="82" ht="18.75" spans="2:8">
      <c r="B82" s="20"/>
      <c r="C82" s="20"/>
      <c r="D82" s="20"/>
      <c r="E82" s="20"/>
      <c r="F82" s="20"/>
      <c r="G82" s="20"/>
      <c r="H82" s="20"/>
    </row>
    <row r="83" ht="18.75" spans="2:8">
      <c r="B83" s="20"/>
      <c r="C83" s="20"/>
      <c r="D83" s="20"/>
      <c r="E83" s="20"/>
      <c r="F83" s="20"/>
      <c r="G83" s="20"/>
      <c r="H83" s="20"/>
    </row>
    <row r="84" ht="18.75" spans="3:8">
      <c r="C84" s="20"/>
      <c r="D84" s="20"/>
      <c r="E84" s="19"/>
      <c r="F84" s="19"/>
      <c r="G84" s="18"/>
      <c r="H84" s="20"/>
    </row>
  </sheetData>
  <mergeCells count="4">
    <mergeCell ref="A1:I1"/>
    <mergeCell ref="A2:B2"/>
    <mergeCell ref="C2:I2"/>
    <mergeCell ref="A76:B76"/>
  </mergeCells>
  <printOptions horizontalCentered="1"/>
  <pageMargins left="0.354166666666667" right="0.354166666666667" top="0.590277777777778" bottom="0.590277777777778" header="0.5" footer="0.5"/>
  <pageSetup paperSize="9" scale="8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12月-月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车行健</cp:lastModifiedBy>
  <dcterms:created xsi:type="dcterms:W3CDTF">2018-12-26T18:42:00Z</dcterms:created>
  <dcterms:modified xsi:type="dcterms:W3CDTF">2025-04-28T08:23:48Z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KSORubyTemplateID">
    <vt:lpwstr>11</vt:lpwstr>
  </property>
  <property fmtid="{D5CDD505-2E9C-101B-9397-08002B2CF9AE}" pid="4" name="ICV">
    <vt:lpwstr>C0B9FCE2C60044E9B8A54A39DD896B3F_13</vt:lpwstr>
  </property>
  <property fmtid="{D5CDD505-2E9C-101B-9397-08002B2CF9AE}" pid="5" name="KSOReadingLayout">
    <vt:bool>true</vt:bool>
  </property>
</Properties>
</file>